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.webster\Downloads\"/>
    </mc:Choice>
  </mc:AlternateContent>
  <xr:revisionPtr revIDLastSave="0" documentId="8_{AD8F2630-7058-493D-95FD-7A02DDFC0D19}" xr6:coauthVersionLast="47" xr6:coauthVersionMax="47" xr10:uidLastSave="{00000000-0000-0000-0000-000000000000}"/>
  <bookViews>
    <workbookView xWindow="-96" yWindow="-96" windowWidth="23232" windowHeight="12432" tabRatio="911" xr2:uid="{A9D8AA25-9B7E-4F00-844C-70FCC7B66A6A}"/>
  </bookViews>
  <sheets>
    <sheet name="AFAEH 22" sheetId="1" r:id="rId1"/>
    <sheet name="AFAEH 23" sheetId="12" r:id="rId2"/>
    <sheet name="AFAIH 22" sheetId="21" r:id="rId3"/>
    <sheet name="AFAIH 23" sheetId="22" r:id="rId4"/>
    <sheet name="AFAEL 22" sheetId="19" r:id="rId5"/>
    <sheet name="AFAEL 23" sheetId="20" r:id="rId6"/>
    <sheet name="AFAIL 22" sheetId="8" r:id="rId7"/>
    <sheet name="AFAIL 23" sheetId="14" r:id="rId8"/>
    <sheet name="AFAIW 22" sheetId="24" r:id="rId9"/>
    <sheet name="AFAIW 23" sheetId="25" r:id="rId10"/>
    <sheet name="S_PTAEW 22" sheetId="9" r:id="rId11"/>
    <sheet name="S_PTAEW 23" sheetId="15" r:id="rId12"/>
    <sheet name="S_PTAIW 22" sheetId="10" r:id="rId13"/>
    <sheet name="S_PTAIW 23" sheetId="18" r:id="rId14"/>
    <sheet name="UFAIU 22" sheetId="13" r:id="rId15"/>
    <sheet name="UFAIU 23" sheetId="17" r:id="rId16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5" l="1"/>
  <c r="L4" i="25" s="1"/>
  <c r="Q51" i="24"/>
  <c r="P51" i="24"/>
  <c r="Q50" i="24"/>
  <c r="P50" i="24"/>
  <c r="Q49" i="24"/>
  <c r="P49" i="24"/>
  <c r="Q48" i="24"/>
  <c r="P48" i="24"/>
  <c r="Q47" i="24"/>
  <c r="P47" i="24"/>
  <c r="Q46" i="24"/>
  <c r="P46" i="24"/>
  <c r="Q45" i="24"/>
  <c r="P45" i="24"/>
  <c r="Q44" i="24"/>
  <c r="P44" i="24"/>
  <c r="Q43" i="24"/>
  <c r="P43" i="24"/>
  <c r="Q42" i="24"/>
  <c r="P42" i="24"/>
  <c r="Q41" i="24"/>
  <c r="P41" i="24"/>
  <c r="Q40" i="24"/>
  <c r="P40" i="24"/>
  <c r="Q39" i="24"/>
  <c r="P39" i="24"/>
  <c r="Q38" i="24"/>
  <c r="P38" i="24"/>
  <c r="Q37" i="24"/>
  <c r="P37" i="24"/>
  <c r="Q36" i="24"/>
  <c r="P36" i="24"/>
  <c r="Q35" i="24"/>
  <c r="P35" i="24"/>
  <c r="Q34" i="24"/>
  <c r="P34" i="24"/>
  <c r="Q33" i="24"/>
  <c r="P33" i="24"/>
  <c r="Q32" i="24"/>
  <c r="P32" i="24"/>
  <c r="Q31" i="24"/>
  <c r="P31" i="24"/>
  <c r="Q30" i="24"/>
  <c r="P30" i="24"/>
  <c r="Q29" i="24"/>
  <c r="P29" i="24"/>
  <c r="Q28" i="24"/>
  <c r="P28" i="24"/>
  <c r="Q27" i="24"/>
  <c r="P27" i="24"/>
  <c r="Q26" i="24"/>
  <c r="P26" i="24"/>
  <c r="Q25" i="24"/>
  <c r="P25" i="24"/>
  <c r="Q24" i="24"/>
  <c r="P24" i="24"/>
  <c r="Q23" i="24"/>
  <c r="P23" i="24"/>
  <c r="Q22" i="24"/>
  <c r="P22" i="24"/>
  <c r="Q21" i="24"/>
  <c r="P21" i="24"/>
  <c r="Q20" i="24"/>
  <c r="P20" i="24"/>
  <c r="Q19" i="24"/>
  <c r="P19" i="24"/>
  <c r="Q18" i="24"/>
  <c r="P18" i="24"/>
  <c r="Q17" i="24"/>
  <c r="P17" i="24"/>
  <c r="Q16" i="24"/>
  <c r="P16" i="24"/>
  <c r="Q15" i="24"/>
  <c r="P15" i="24"/>
  <c r="Q14" i="24"/>
  <c r="P14" i="24"/>
  <c r="Q13" i="24"/>
  <c r="P13" i="24"/>
  <c r="Q12" i="24"/>
  <c r="P12" i="24"/>
  <c r="Q11" i="24"/>
  <c r="P11" i="24"/>
  <c r="Q10" i="24"/>
  <c r="P10" i="24"/>
  <c r="Q9" i="24"/>
  <c r="P9" i="24"/>
  <c r="Q8" i="24"/>
  <c r="P8" i="24"/>
  <c r="Q7" i="24"/>
  <c r="P7" i="24"/>
  <c r="Q6" i="24"/>
  <c r="P6" i="24"/>
  <c r="K6" i="24"/>
  <c r="O6" i="24" s="1"/>
  <c r="Q5" i="24"/>
  <c r="P5" i="24"/>
  <c r="O5" i="24"/>
  <c r="Q4" i="24"/>
  <c r="P4" i="24"/>
  <c r="O4" i="24"/>
  <c r="S4" i="24" s="1"/>
  <c r="I4" i="24"/>
  <c r="H4" i="24"/>
  <c r="J4" i="24" s="1"/>
  <c r="S6" i="24" l="1"/>
  <c r="K7" i="24"/>
  <c r="O7" i="24" s="1"/>
  <c r="S7" i="24" s="1"/>
  <c r="S5" i="24"/>
  <c r="K8" i="24"/>
  <c r="H4" i="25"/>
  <c r="O8" i="24" l="1"/>
  <c r="S8" i="24" s="1"/>
  <c r="K9" i="24"/>
  <c r="K10" i="24" l="1"/>
  <c r="O9" i="24"/>
  <c r="S9" i="24" s="1"/>
  <c r="O10" i="24" l="1"/>
  <c r="S10" i="24" s="1"/>
  <c r="K11" i="24"/>
  <c r="P51" i="13"/>
  <c r="P50" i="13"/>
  <c r="P49" i="13"/>
  <c r="P48" i="13"/>
  <c r="P47" i="13"/>
  <c r="P46" i="13"/>
  <c r="P45" i="13"/>
  <c r="P44" i="13"/>
  <c r="P43" i="13"/>
  <c r="P42" i="13"/>
  <c r="P41" i="13"/>
  <c r="P40" i="13"/>
  <c r="P39" i="13"/>
  <c r="P38" i="13"/>
  <c r="P37" i="13"/>
  <c r="P36" i="13"/>
  <c r="P35" i="13"/>
  <c r="P34" i="13"/>
  <c r="P33" i="13"/>
  <c r="P32" i="13"/>
  <c r="P31" i="13"/>
  <c r="P30" i="13"/>
  <c r="P29" i="13"/>
  <c r="P28" i="13"/>
  <c r="P27" i="13"/>
  <c r="P26" i="13"/>
  <c r="P25" i="13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9" i="13"/>
  <c r="P8" i="13"/>
  <c r="P7" i="13"/>
  <c r="P6" i="13"/>
  <c r="P5" i="13"/>
  <c r="P4" i="13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P4" i="10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P51" i="8"/>
  <c r="P50" i="8"/>
  <c r="P49" i="8"/>
  <c r="P48" i="8"/>
  <c r="P47" i="8"/>
  <c r="P46" i="8"/>
  <c r="P45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4" i="8"/>
  <c r="P51" i="19"/>
  <c r="P50" i="19"/>
  <c r="P49" i="19"/>
  <c r="P48" i="19"/>
  <c r="P47" i="19"/>
  <c r="P46" i="19"/>
  <c r="P45" i="19"/>
  <c r="P44" i="19"/>
  <c r="P43" i="19"/>
  <c r="P42" i="19"/>
  <c r="P41" i="19"/>
  <c r="P40" i="19"/>
  <c r="P39" i="19"/>
  <c r="P38" i="19"/>
  <c r="P37" i="19"/>
  <c r="P36" i="19"/>
  <c r="P35" i="19"/>
  <c r="P34" i="19"/>
  <c r="P33" i="19"/>
  <c r="P32" i="19"/>
  <c r="P31" i="19"/>
  <c r="P30" i="19"/>
  <c r="P29" i="19"/>
  <c r="P28" i="19"/>
  <c r="P27" i="19"/>
  <c r="P26" i="19"/>
  <c r="P25" i="19"/>
  <c r="P24" i="19"/>
  <c r="P23" i="19"/>
  <c r="P22" i="19"/>
  <c r="P21" i="19"/>
  <c r="P20" i="19"/>
  <c r="P19" i="19"/>
  <c r="P18" i="19"/>
  <c r="P17" i="19"/>
  <c r="P16" i="19"/>
  <c r="P15" i="19"/>
  <c r="P14" i="19"/>
  <c r="P13" i="19"/>
  <c r="P12" i="19"/>
  <c r="P11" i="19"/>
  <c r="P10" i="19"/>
  <c r="P9" i="19"/>
  <c r="P8" i="19"/>
  <c r="P7" i="19"/>
  <c r="P6" i="19"/>
  <c r="P5" i="19"/>
  <c r="P4" i="19"/>
  <c r="P51" i="21"/>
  <c r="P50" i="21"/>
  <c r="P49" i="21"/>
  <c r="P48" i="21"/>
  <c r="P47" i="21"/>
  <c r="P46" i="21"/>
  <c r="P45" i="21"/>
  <c r="P44" i="21"/>
  <c r="P43" i="21"/>
  <c r="P42" i="21"/>
  <c r="P41" i="21"/>
  <c r="P40" i="21"/>
  <c r="P39" i="21"/>
  <c r="P38" i="21"/>
  <c r="P37" i="21"/>
  <c r="P36" i="21"/>
  <c r="P35" i="21"/>
  <c r="P34" i="21"/>
  <c r="P33" i="21"/>
  <c r="P32" i="21"/>
  <c r="P31" i="21"/>
  <c r="P30" i="21"/>
  <c r="P29" i="21"/>
  <c r="P28" i="21"/>
  <c r="P27" i="21"/>
  <c r="P26" i="21"/>
  <c r="P25" i="21"/>
  <c r="P24" i="21"/>
  <c r="P23" i="21"/>
  <c r="P22" i="21"/>
  <c r="P21" i="21"/>
  <c r="P20" i="21"/>
  <c r="P19" i="21"/>
  <c r="P18" i="21"/>
  <c r="P17" i="21"/>
  <c r="P16" i="21"/>
  <c r="P15" i="21"/>
  <c r="P14" i="21"/>
  <c r="P13" i="21"/>
  <c r="P12" i="21"/>
  <c r="P11" i="21"/>
  <c r="P10" i="21"/>
  <c r="P9" i="21"/>
  <c r="P8" i="21"/>
  <c r="P7" i="21"/>
  <c r="P6" i="21"/>
  <c r="P5" i="21"/>
  <c r="P4" i="2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4" i="1"/>
  <c r="K12" i="24" l="1"/>
  <c r="O11" i="24"/>
  <c r="S11" i="24" s="1"/>
  <c r="I4" i="13"/>
  <c r="J4" i="13" s="1"/>
  <c r="H4" i="13"/>
  <c r="I4" i="10"/>
  <c r="H4" i="10"/>
  <c r="I4" i="9"/>
  <c r="H4" i="9"/>
  <c r="I4" i="21"/>
  <c r="H4" i="21"/>
  <c r="I4" i="8"/>
  <c r="H4" i="8"/>
  <c r="I4" i="19"/>
  <c r="H4" i="19"/>
  <c r="J4" i="19" s="1"/>
  <c r="I4" i="1"/>
  <c r="Q51" i="13"/>
  <c r="Q50" i="13"/>
  <c r="Q49" i="13"/>
  <c r="Q48" i="13"/>
  <c r="Q47" i="13"/>
  <c r="Q46" i="13"/>
  <c r="Q45" i="13"/>
  <c r="Q44" i="13"/>
  <c r="Q43" i="13"/>
  <c r="Q42" i="13"/>
  <c r="Q41" i="13"/>
  <c r="Q40" i="13"/>
  <c r="Q39" i="13"/>
  <c r="Q38" i="13"/>
  <c r="Q37" i="13"/>
  <c r="Q36" i="13"/>
  <c r="Q35" i="13"/>
  <c r="Q34" i="13"/>
  <c r="Q33" i="13"/>
  <c r="Q32" i="13"/>
  <c r="Q31" i="13"/>
  <c r="Q30" i="13"/>
  <c r="Q29" i="13"/>
  <c r="Q28" i="13"/>
  <c r="Q27" i="13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8" i="13"/>
  <c r="Q7" i="13"/>
  <c r="Q6" i="13"/>
  <c r="Q5" i="13"/>
  <c r="O5" i="13"/>
  <c r="S5" i="13" s="1"/>
  <c r="Q4" i="13"/>
  <c r="O4" i="13"/>
  <c r="Q51" i="10"/>
  <c r="Q50" i="10"/>
  <c r="Q49" i="10"/>
  <c r="Q48" i="10"/>
  <c r="Q47" i="10"/>
  <c r="Q46" i="10"/>
  <c r="Q45" i="10"/>
  <c r="Q44" i="10"/>
  <c r="Q43" i="10"/>
  <c r="Q42" i="10"/>
  <c r="Q41" i="10"/>
  <c r="Q40" i="10"/>
  <c r="Q39" i="10"/>
  <c r="Q38" i="10"/>
  <c r="Q37" i="10"/>
  <c r="Q36" i="10"/>
  <c r="Q35" i="10"/>
  <c r="Q34" i="10"/>
  <c r="Q33" i="10"/>
  <c r="Q32" i="10"/>
  <c r="Q31" i="10"/>
  <c r="Q30" i="10"/>
  <c r="Q29" i="10"/>
  <c r="Q28" i="10"/>
  <c r="Q27" i="10"/>
  <c r="Q26" i="10"/>
  <c r="Q25" i="10"/>
  <c r="Q24" i="10"/>
  <c r="Q23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Q10" i="10"/>
  <c r="Q9" i="10"/>
  <c r="Q8" i="10"/>
  <c r="Q7" i="10"/>
  <c r="Q6" i="10"/>
  <c r="Q5" i="10"/>
  <c r="O5" i="10"/>
  <c r="S5" i="10" s="1"/>
  <c r="Q4" i="10"/>
  <c r="O4" i="10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/>
  <c r="Q7" i="9"/>
  <c r="Q6" i="9"/>
  <c r="Q5" i="9"/>
  <c r="O5" i="9"/>
  <c r="S5" i="9" s="1"/>
  <c r="Q4" i="9"/>
  <c r="O4" i="9"/>
  <c r="Q51" i="21"/>
  <c r="Q50" i="21"/>
  <c r="Q49" i="21"/>
  <c r="Q48" i="21"/>
  <c r="Q47" i="21"/>
  <c r="Q46" i="21"/>
  <c r="Q45" i="21"/>
  <c r="Q44" i="21"/>
  <c r="Q43" i="21"/>
  <c r="Q42" i="21"/>
  <c r="Q41" i="21"/>
  <c r="Q40" i="21"/>
  <c r="Q39" i="21"/>
  <c r="Q38" i="21"/>
  <c r="Q37" i="21"/>
  <c r="Q36" i="21"/>
  <c r="Q35" i="21"/>
  <c r="Q34" i="21"/>
  <c r="Q33" i="21"/>
  <c r="Q32" i="21"/>
  <c r="Q31" i="21"/>
  <c r="Q30" i="21"/>
  <c r="Q29" i="21"/>
  <c r="Q28" i="21"/>
  <c r="Q27" i="21"/>
  <c r="Q26" i="21"/>
  <c r="Q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Q9" i="21"/>
  <c r="Q8" i="21"/>
  <c r="Q7" i="21"/>
  <c r="Q6" i="21"/>
  <c r="Q5" i="21"/>
  <c r="O5" i="21"/>
  <c r="S5" i="21" s="1"/>
  <c r="Q4" i="21"/>
  <c r="O4" i="21"/>
  <c r="Q51" i="8"/>
  <c r="Q50" i="8"/>
  <c r="Q49" i="8"/>
  <c r="Q48" i="8"/>
  <c r="Q47" i="8"/>
  <c r="Q46" i="8"/>
  <c r="Q45" i="8"/>
  <c r="Q44" i="8"/>
  <c r="Q43" i="8"/>
  <c r="Q42" i="8"/>
  <c r="Q41" i="8"/>
  <c r="Q40" i="8"/>
  <c r="Q39" i="8"/>
  <c r="Q38" i="8"/>
  <c r="Q37" i="8"/>
  <c r="Q36" i="8"/>
  <c r="Q35" i="8"/>
  <c r="Q34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Q16" i="8"/>
  <c r="Q15" i="8"/>
  <c r="Q14" i="8"/>
  <c r="Q13" i="8"/>
  <c r="Q12" i="8"/>
  <c r="Q11" i="8"/>
  <c r="Q10" i="8"/>
  <c r="Q9" i="8"/>
  <c r="Q8" i="8"/>
  <c r="Q7" i="8"/>
  <c r="Q6" i="8"/>
  <c r="Q5" i="8"/>
  <c r="O5" i="8"/>
  <c r="S5" i="8" s="1"/>
  <c r="Q4" i="8"/>
  <c r="O4" i="8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O5" i="1"/>
  <c r="S5" i="1" s="1"/>
  <c r="Q4" i="1"/>
  <c r="O4" i="1"/>
  <c r="H4" i="1"/>
  <c r="J4" i="10" l="1"/>
  <c r="S4" i="1"/>
  <c r="S4" i="8"/>
  <c r="S4" i="21"/>
  <c r="S4" i="9"/>
  <c r="S4" i="10"/>
  <c r="S4" i="13"/>
  <c r="K13" i="24"/>
  <c r="O12" i="24"/>
  <c r="S12" i="24" s="1"/>
  <c r="J4" i="9"/>
  <c r="J4" i="21"/>
  <c r="J4" i="8"/>
  <c r="J4" i="1"/>
  <c r="Q5" i="19"/>
  <c r="Q6" i="19"/>
  <c r="Q7" i="19"/>
  <c r="Q8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51" i="19"/>
  <c r="Q4" i="19"/>
  <c r="O5" i="19"/>
  <c r="S5" i="19" s="1"/>
  <c r="O4" i="19"/>
  <c r="S4" i="19" s="1"/>
  <c r="O13" i="24" l="1"/>
  <c r="S13" i="24" s="1"/>
  <c r="K14" i="24"/>
  <c r="K15" i="24" l="1"/>
  <c r="O14" i="24"/>
  <c r="S14" i="24" s="1"/>
  <c r="K16" i="24" l="1"/>
  <c r="O15" i="24"/>
  <c r="S15" i="24" s="1"/>
  <c r="K6" i="13"/>
  <c r="I4" i="15"/>
  <c r="I4" i="22"/>
  <c r="L4" i="22" s="1"/>
  <c r="K7" i="21"/>
  <c r="K6" i="21"/>
  <c r="O6" i="21" s="1"/>
  <c r="S6" i="21" s="1"/>
  <c r="I4" i="20"/>
  <c r="K6" i="19"/>
  <c r="O6" i="19" s="1"/>
  <c r="S6" i="19" s="1"/>
  <c r="K8" i="21" l="1"/>
  <c r="O7" i="21"/>
  <c r="S7" i="21" s="1"/>
  <c r="K7" i="13"/>
  <c r="O6" i="13"/>
  <c r="S6" i="13" s="1"/>
  <c r="K17" i="24"/>
  <c r="O16" i="24"/>
  <c r="S16" i="24" s="1"/>
  <c r="K7" i="19"/>
  <c r="H4" i="20"/>
  <c r="L4" i="20"/>
  <c r="H4" i="22"/>
  <c r="K8" i="13" l="1"/>
  <c r="O7" i="13"/>
  <c r="S7" i="13" s="1"/>
  <c r="K9" i="21"/>
  <c r="O8" i="21"/>
  <c r="S8" i="21" s="1"/>
  <c r="K18" i="24"/>
  <c r="O17" i="24"/>
  <c r="S17" i="24" s="1"/>
  <c r="K8" i="19"/>
  <c r="O7" i="19"/>
  <c r="S7" i="19" s="1"/>
  <c r="K4" i="18"/>
  <c r="N4" i="18" s="1"/>
  <c r="I4" i="18"/>
  <c r="L4" i="18" s="1"/>
  <c r="K4" i="15"/>
  <c r="J4" i="15" s="1"/>
  <c r="M4" i="15" s="1"/>
  <c r="I4" i="17"/>
  <c r="H4" i="17" s="1"/>
  <c r="H4" i="15"/>
  <c r="L4" i="15"/>
  <c r="I4" i="14"/>
  <c r="L4" i="14" s="1"/>
  <c r="I4" i="12"/>
  <c r="L4" i="12" s="1"/>
  <c r="K10" i="21" l="1"/>
  <c r="O9" i="21"/>
  <c r="S9" i="21" s="1"/>
  <c r="K9" i="13"/>
  <c r="O8" i="13"/>
  <c r="S8" i="13" s="1"/>
  <c r="N4" i="15"/>
  <c r="O18" i="24"/>
  <c r="S18" i="24" s="1"/>
  <c r="K19" i="24"/>
  <c r="H4" i="14"/>
  <c r="K9" i="19"/>
  <c r="O8" i="19"/>
  <c r="S8" i="19" s="1"/>
  <c r="J4" i="18"/>
  <c r="M4" i="18" s="1"/>
  <c r="H4" i="18"/>
  <c r="L4" i="17"/>
  <c r="H4" i="12"/>
  <c r="K10" i="13" l="1"/>
  <c r="O9" i="13"/>
  <c r="S9" i="13" s="1"/>
  <c r="K11" i="21"/>
  <c r="O10" i="21"/>
  <c r="S10" i="21" s="1"/>
  <c r="O19" i="24"/>
  <c r="S19" i="24" s="1"/>
  <c r="K20" i="24"/>
  <c r="K10" i="19"/>
  <c r="O9" i="19"/>
  <c r="S9" i="19" s="1"/>
  <c r="K6" i="10"/>
  <c r="K6" i="9"/>
  <c r="K6" i="8"/>
  <c r="K6" i="1"/>
  <c r="K7" i="1" l="1"/>
  <c r="O6" i="1"/>
  <c r="S6" i="1" s="1"/>
  <c r="K7" i="8"/>
  <c r="O6" i="8"/>
  <c r="S6" i="8" s="1"/>
  <c r="K12" i="21"/>
  <c r="O11" i="21"/>
  <c r="S11" i="21" s="1"/>
  <c r="K7" i="9"/>
  <c r="O6" i="9"/>
  <c r="S6" i="9" s="1"/>
  <c r="K7" i="10"/>
  <c r="O6" i="10"/>
  <c r="S6" i="10" s="1"/>
  <c r="K11" i="13"/>
  <c r="O10" i="13"/>
  <c r="S10" i="13" s="1"/>
  <c r="O20" i="24"/>
  <c r="S20" i="24" s="1"/>
  <c r="K21" i="24"/>
  <c r="K11" i="19"/>
  <c r="O10" i="19"/>
  <c r="S10" i="19" s="1"/>
  <c r="K8" i="10" l="1"/>
  <c r="O7" i="10"/>
  <c r="S7" i="10" s="1"/>
  <c r="K8" i="9"/>
  <c r="O7" i="9"/>
  <c r="S7" i="9" s="1"/>
  <c r="K13" i="21"/>
  <c r="O12" i="21"/>
  <c r="S12" i="21" s="1"/>
  <c r="K8" i="8"/>
  <c r="O7" i="8"/>
  <c r="S7" i="8" s="1"/>
  <c r="K12" i="13"/>
  <c r="O11" i="13"/>
  <c r="S11" i="13" s="1"/>
  <c r="K8" i="1"/>
  <c r="O7" i="1"/>
  <c r="S7" i="1" s="1"/>
  <c r="O21" i="24"/>
  <c r="S21" i="24" s="1"/>
  <c r="K22" i="24"/>
  <c r="K12" i="19"/>
  <c r="O11" i="19"/>
  <c r="S11" i="19" s="1"/>
  <c r="K9" i="8" l="1"/>
  <c r="O8" i="8"/>
  <c r="S8" i="8" s="1"/>
  <c r="K14" i="21"/>
  <c r="O13" i="21"/>
  <c r="S13" i="21" s="1"/>
  <c r="K9" i="1"/>
  <c r="O8" i="1"/>
  <c r="S8" i="1" s="1"/>
  <c r="K9" i="9"/>
  <c r="O8" i="9"/>
  <c r="S8" i="9" s="1"/>
  <c r="K13" i="13"/>
  <c r="O12" i="13"/>
  <c r="S12" i="13" s="1"/>
  <c r="K9" i="10"/>
  <c r="O8" i="10"/>
  <c r="S8" i="10" s="1"/>
  <c r="K23" i="24"/>
  <c r="O22" i="24"/>
  <c r="S22" i="24" s="1"/>
  <c r="K13" i="19"/>
  <c r="O12" i="19"/>
  <c r="S12" i="19" s="1"/>
  <c r="K10" i="9" l="1"/>
  <c r="O9" i="9"/>
  <c r="S9" i="9" s="1"/>
  <c r="K10" i="1"/>
  <c r="O9" i="1"/>
  <c r="S9" i="1" s="1"/>
  <c r="K10" i="10"/>
  <c r="O9" i="10"/>
  <c r="S9" i="10" s="1"/>
  <c r="K15" i="21"/>
  <c r="O14" i="21"/>
  <c r="S14" i="21" s="1"/>
  <c r="K14" i="13"/>
  <c r="O13" i="13"/>
  <c r="S13" i="13" s="1"/>
  <c r="K10" i="8"/>
  <c r="O9" i="8"/>
  <c r="S9" i="8" s="1"/>
  <c r="K24" i="24"/>
  <c r="O23" i="24"/>
  <c r="S23" i="24" s="1"/>
  <c r="K14" i="19"/>
  <c r="O13" i="19"/>
  <c r="S13" i="19" s="1"/>
  <c r="K11" i="10" l="1"/>
  <c r="O10" i="10"/>
  <c r="S10" i="10" s="1"/>
  <c r="K11" i="8"/>
  <c r="O10" i="8"/>
  <c r="S10" i="8" s="1"/>
  <c r="K11" i="1"/>
  <c r="O10" i="1"/>
  <c r="S10" i="1" s="1"/>
  <c r="K16" i="21"/>
  <c r="O15" i="21"/>
  <c r="S15" i="21" s="1"/>
  <c r="K15" i="13"/>
  <c r="O14" i="13"/>
  <c r="S14" i="13" s="1"/>
  <c r="K11" i="9"/>
  <c r="O10" i="9"/>
  <c r="S10" i="9" s="1"/>
  <c r="K25" i="24"/>
  <c r="O24" i="24"/>
  <c r="S24" i="24" s="1"/>
  <c r="K15" i="19"/>
  <c r="O14" i="19"/>
  <c r="S14" i="19" s="1"/>
  <c r="K17" i="21" l="1"/>
  <c r="O16" i="21"/>
  <c r="S16" i="21" s="1"/>
  <c r="K12" i="1"/>
  <c r="O11" i="1"/>
  <c r="S11" i="1" s="1"/>
  <c r="K12" i="9"/>
  <c r="O11" i="9"/>
  <c r="S11" i="9" s="1"/>
  <c r="K12" i="8"/>
  <c r="O11" i="8"/>
  <c r="S11" i="8" s="1"/>
  <c r="K16" i="13"/>
  <c r="O15" i="13"/>
  <c r="S15" i="13" s="1"/>
  <c r="K12" i="10"/>
  <c r="O11" i="10"/>
  <c r="S11" i="10" s="1"/>
  <c r="K26" i="24"/>
  <c r="O25" i="24"/>
  <c r="S25" i="24" s="1"/>
  <c r="K16" i="19"/>
  <c r="O15" i="19"/>
  <c r="S15" i="19" s="1"/>
  <c r="K13" i="8" l="1"/>
  <c r="O12" i="8"/>
  <c r="S12" i="8" s="1"/>
  <c r="K13" i="9"/>
  <c r="O12" i="9"/>
  <c r="S12" i="9" s="1"/>
  <c r="K13" i="10"/>
  <c r="O12" i="10"/>
  <c r="S12" i="10" s="1"/>
  <c r="K13" i="1"/>
  <c r="O12" i="1"/>
  <c r="S12" i="1" s="1"/>
  <c r="K17" i="13"/>
  <c r="O16" i="13"/>
  <c r="S16" i="13" s="1"/>
  <c r="K18" i="21"/>
  <c r="O17" i="21"/>
  <c r="S17" i="21" s="1"/>
  <c r="O26" i="24"/>
  <c r="S26" i="24" s="1"/>
  <c r="K27" i="24"/>
  <c r="K17" i="19"/>
  <c r="O16" i="19"/>
  <c r="S16" i="19" s="1"/>
  <c r="K14" i="1" l="1"/>
  <c r="O13" i="1"/>
  <c r="S13" i="1" s="1"/>
  <c r="K14" i="10"/>
  <c r="O13" i="10"/>
  <c r="S13" i="10" s="1"/>
  <c r="K19" i="21"/>
  <c r="O18" i="21"/>
  <c r="S18" i="21" s="1"/>
  <c r="K14" i="9"/>
  <c r="O13" i="9"/>
  <c r="S13" i="9" s="1"/>
  <c r="K18" i="13"/>
  <c r="O17" i="13"/>
  <c r="S17" i="13" s="1"/>
  <c r="K14" i="8"/>
  <c r="O13" i="8"/>
  <c r="S13" i="8" s="1"/>
  <c r="K28" i="24"/>
  <c r="O27" i="24"/>
  <c r="S27" i="24" s="1"/>
  <c r="K18" i="19"/>
  <c r="O17" i="19"/>
  <c r="S17" i="19" s="1"/>
  <c r="K20" i="21" l="1"/>
  <c r="O19" i="21"/>
  <c r="S19" i="21" s="1"/>
  <c r="K15" i="8"/>
  <c r="O14" i="8"/>
  <c r="S14" i="8" s="1"/>
  <c r="K15" i="10"/>
  <c r="O14" i="10"/>
  <c r="S14" i="10" s="1"/>
  <c r="K15" i="9"/>
  <c r="O14" i="9"/>
  <c r="S14" i="9" s="1"/>
  <c r="K19" i="13"/>
  <c r="O18" i="13"/>
  <c r="S18" i="13" s="1"/>
  <c r="K15" i="1"/>
  <c r="O14" i="1"/>
  <c r="S14" i="1" s="1"/>
  <c r="O28" i="24"/>
  <c r="S28" i="24" s="1"/>
  <c r="K29" i="24"/>
  <c r="K19" i="19"/>
  <c r="O18" i="19"/>
  <c r="S18" i="19" s="1"/>
  <c r="K16" i="9" l="1"/>
  <c r="O15" i="9"/>
  <c r="S15" i="9" s="1"/>
  <c r="K16" i="10"/>
  <c r="O15" i="10"/>
  <c r="S15" i="10" s="1"/>
  <c r="K16" i="1"/>
  <c r="O15" i="1"/>
  <c r="S15" i="1" s="1"/>
  <c r="K16" i="8"/>
  <c r="O15" i="8"/>
  <c r="S15" i="8" s="1"/>
  <c r="K20" i="13"/>
  <c r="O19" i="13"/>
  <c r="S19" i="13" s="1"/>
  <c r="K21" i="21"/>
  <c r="O20" i="21"/>
  <c r="S20" i="21" s="1"/>
  <c r="O29" i="24"/>
  <c r="S29" i="24" s="1"/>
  <c r="K30" i="24"/>
  <c r="K20" i="19"/>
  <c r="O19" i="19"/>
  <c r="S19" i="19" s="1"/>
  <c r="K17" i="1" l="1"/>
  <c r="O16" i="1"/>
  <c r="S16" i="1" s="1"/>
  <c r="K17" i="8"/>
  <c r="O16" i="8"/>
  <c r="S16" i="8" s="1"/>
  <c r="K22" i="21"/>
  <c r="O21" i="21"/>
  <c r="S21" i="21" s="1"/>
  <c r="K17" i="10"/>
  <c r="O16" i="10"/>
  <c r="S16" i="10" s="1"/>
  <c r="K21" i="13"/>
  <c r="O20" i="13"/>
  <c r="S20" i="13" s="1"/>
  <c r="K17" i="9"/>
  <c r="O16" i="9"/>
  <c r="S16" i="9" s="1"/>
  <c r="K31" i="24"/>
  <c r="O30" i="24"/>
  <c r="S30" i="24" s="1"/>
  <c r="K21" i="19"/>
  <c r="O20" i="19"/>
  <c r="S20" i="19" s="1"/>
  <c r="K18" i="10" l="1"/>
  <c r="O17" i="10"/>
  <c r="S17" i="10" s="1"/>
  <c r="K23" i="21"/>
  <c r="O22" i="21"/>
  <c r="S22" i="21" s="1"/>
  <c r="K18" i="8"/>
  <c r="O17" i="8"/>
  <c r="S17" i="8" s="1"/>
  <c r="K18" i="9"/>
  <c r="O17" i="9"/>
  <c r="S17" i="9" s="1"/>
  <c r="K22" i="13"/>
  <c r="O21" i="13"/>
  <c r="S21" i="13" s="1"/>
  <c r="K18" i="1"/>
  <c r="O17" i="1"/>
  <c r="S17" i="1" s="1"/>
  <c r="O31" i="24"/>
  <c r="S31" i="24" s="1"/>
  <c r="K32" i="24"/>
  <c r="K22" i="19"/>
  <c r="O21" i="19"/>
  <c r="S21" i="19" s="1"/>
  <c r="K19" i="9" l="1"/>
  <c r="O18" i="9"/>
  <c r="S18" i="9" s="1"/>
  <c r="K19" i="8"/>
  <c r="O18" i="8"/>
  <c r="S18" i="8" s="1"/>
  <c r="K19" i="1"/>
  <c r="O18" i="1"/>
  <c r="S18" i="1" s="1"/>
  <c r="K24" i="21"/>
  <c r="O23" i="21"/>
  <c r="S23" i="21" s="1"/>
  <c r="K23" i="13"/>
  <c r="O22" i="13"/>
  <c r="S22" i="13" s="1"/>
  <c r="K19" i="10"/>
  <c r="O18" i="10"/>
  <c r="S18" i="10" s="1"/>
  <c r="K33" i="24"/>
  <c r="O32" i="24"/>
  <c r="S32" i="24" s="1"/>
  <c r="K23" i="19"/>
  <c r="O22" i="19"/>
  <c r="S22" i="19" s="1"/>
  <c r="K20" i="1" l="1"/>
  <c r="O19" i="1"/>
  <c r="S19" i="1" s="1"/>
  <c r="K20" i="10"/>
  <c r="O19" i="10"/>
  <c r="S19" i="10" s="1"/>
  <c r="K20" i="8"/>
  <c r="O19" i="8"/>
  <c r="S19" i="8" s="1"/>
  <c r="K25" i="21"/>
  <c r="O24" i="21"/>
  <c r="S24" i="21" s="1"/>
  <c r="K24" i="13"/>
  <c r="O23" i="13"/>
  <c r="S23" i="13" s="1"/>
  <c r="K20" i="9"/>
  <c r="O19" i="9"/>
  <c r="S19" i="9" s="1"/>
  <c r="K34" i="24"/>
  <c r="O33" i="24"/>
  <c r="S33" i="24" s="1"/>
  <c r="K24" i="19"/>
  <c r="O23" i="19"/>
  <c r="S23" i="19" s="1"/>
  <c r="K21" i="8" l="1"/>
  <c r="O20" i="8"/>
  <c r="S20" i="8" s="1"/>
  <c r="K21" i="9"/>
  <c r="O20" i="9"/>
  <c r="S20" i="9" s="1"/>
  <c r="K21" i="10"/>
  <c r="O20" i="10"/>
  <c r="S20" i="10" s="1"/>
  <c r="K26" i="21"/>
  <c r="O25" i="21"/>
  <c r="S25" i="21" s="1"/>
  <c r="K25" i="13"/>
  <c r="O24" i="13"/>
  <c r="S24" i="13" s="1"/>
  <c r="K21" i="1"/>
  <c r="O20" i="1"/>
  <c r="S20" i="1" s="1"/>
  <c r="O34" i="24"/>
  <c r="S34" i="24" s="1"/>
  <c r="K35" i="24"/>
  <c r="K25" i="19"/>
  <c r="O24" i="19"/>
  <c r="S24" i="19" s="1"/>
  <c r="K27" i="21" l="1"/>
  <c r="O26" i="21"/>
  <c r="S26" i="21" s="1"/>
  <c r="K22" i="10"/>
  <c r="O21" i="10"/>
  <c r="S21" i="10" s="1"/>
  <c r="K26" i="13"/>
  <c r="O25" i="13"/>
  <c r="S25" i="13" s="1"/>
  <c r="K22" i="1"/>
  <c r="O21" i="1"/>
  <c r="S21" i="1" s="1"/>
  <c r="K22" i="9"/>
  <c r="O21" i="9"/>
  <c r="S21" i="9" s="1"/>
  <c r="K22" i="8"/>
  <c r="O21" i="8"/>
  <c r="S21" i="8" s="1"/>
  <c r="O35" i="24"/>
  <c r="S35" i="24" s="1"/>
  <c r="K36" i="24"/>
  <c r="K26" i="19"/>
  <c r="O25" i="19"/>
  <c r="S25" i="19" s="1"/>
  <c r="K27" i="13" l="1"/>
  <c r="O26" i="13"/>
  <c r="S26" i="13" s="1"/>
  <c r="K23" i="8"/>
  <c r="O22" i="8"/>
  <c r="S22" i="8" s="1"/>
  <c r="K23" i="10"/>
  <c r="O22" i="10"/>
  <c r="S22" i="10" s="1"/>
  <c r="K23" i="1"/>
  <c r="O22" i="1"/>
  <c r="S22" i="1" s="1"/>
  <c r="K23" i="9"/>
  <c r="O22" i="9"/>
  <c r="S22" i="9" s="1"/>
  <c r="K28" i="21"/>
  <c r="O27" i="21"/>
  <c r="S27" i="21" s="1"/>
  <c r="O36" i="24"/>
  <c r="S36" i="24" s="1"/>
  <c r="K37" i="24"/>
  <c r="K27" i="19"/>
  <c r="O26" i="19"/>
  <c r="S26" i="19" s="1"/>
  <c r="K24" i="1" l="1"/>
  <c r="O23" i="1"/>
  <c r="S23" i="1" s="1"/>
  <c r="K24" i="10"/>
  <c r="O23" i="10"/>
  <c r="S23" i="10" s="1"/>
  <c r="K29" i="21"/>
  <c r="O28" i="21"/>
  <c r="S28" i="21" s="1"/>
  <c r="K24" i="8"/>
  <c r="O23" i="8"/>
  <c r="S23" i="8" s="1"/>
  <c r="K24" i="9"/>
  <c r="O23" i="9"/>
  <c r="S23" i="9" s="1"/>
  <c r="K28" i="13"/>
  <c r="O27" i="13"/>
  <c r="S27" i="13" s="1"/>
  <c r="O37" i="24"/>
  <c r="S37" i="24" s="1"/>
  <c r="K38" i="24"/>
  <c r="K28" i="19"/>
  <c r="O27" i="19"/>
  <c r="S27" i="19" s="1"/>
  <c r="K30" i="21" l="1"/>
  <c r="O29" i="21"/>
  <c r="S29" i="21" s="1"/>
  <c r="K29" i="13"/>
  <c r="O28" i="13"/>
  <c r="S28" i="13" s="1"/>
  <c r="K25" i="10"/>
  <c r="O24" i="10"/>
  <c r="S24" i="10" s="1"/>
  <c r="K25" i="8"/>
  <c r="O24" i="8"/>
  <c r="S24" i="8" s="1"/>
  <c r="K25" i="9"/>
  <c r="O24" i="9"/>
  <c r="S24" i="9" s="1"/>
  <c r="K25" i="1"/>
  <c r="O24" i="1"/>
  <c r="S24" i="1" s="1"/>
  <c r="K39" i="24"/>
  <c r="O38" i="24"/>
  <c r="S38" i="24" s="1"/>
  <c r="K29" i="19"/>
  <c r="O28" i="19"/>
  <c r="S28" i="19" s="1"/>
  <c r="K26" i="10" l="1"/>
  <c r="O25" i="10"/>
  <c r="S25" i="10" s="1"/>
  <c r="K26" i="8"/>
  <c r="O25" i="8"/>
  <c r="S25" i="8" s="1"/>
  <c r="K26" i="1"/>
  <c r="O25" i="1"/>
  <c r="S25" i="1" s="1"/>
  <c r="K30" i="13"/>
  <c r="O29" i="13"/>
  <c r="S29" i="13" s="1"/>
  <c r="K26" i="9"/>
  <c r="O25" i="9"/>
  <c r="S25" i="9" s="1"/>
  <c r="K31" i="21"/>
  <c r="O30" i="21"/>
  <c r="S30" i="21" s="1"/>
  <c r="O39" i="24"/>
  <c r="S39" i="24" s="1"/>
  <c r="K40" i="24"/>
  <c r="K30" i="19"/>
  <c r="O29" i="19"/>
  <c r="S29" i="19" s="1"/>
  <c r="K27" i="1" l="1"/>
  <c r="O26" i="1"/>
  <c r="S26" i="1" s="1"/>
  <c r="K31" i="13"/>
  <c r="O30" i="13"/>
  <c r="S30" i="13" s="1"/>
  <c r="K32" i="21"/>
  <c r="O31" i="21"/>
  <c r="S31" i="21" s="1"/>
  <c r="K27" i="8"/>
  <c r="O26" i="8"/>
  <c r="S26" i="8" s="1"/>
  <c r="K27" i="9"/>
  <c r="O26" i="9"/>
  <c r="S26" i="9" s="1"/>
  <c r="K27" i="10"/>
  <c r="O26" i="10"/>
  <c r="S26" i="10" s="1"/>
  <c r="K41" i="24"/>
  <c r="O40" i="24"/>
  <c r="S40" i="24" s="1"/>
  <c r="K31" i="19"/>
  <c r="O30" i="19"/>
  <c r="S30" i="19" s="1"/>
  <c r="K33" i="21" l="1"/>
  <c r="O32" i="21"/>
  <c r="S32" i="21" s="1"/>
  <c r="K28" i="10"/>
  <c r="O27" i="10"/>
  <c r="S27" i="10" s="1"/>
  <c r="K32" i="13"/>
  <c r="O31" i="13"/>
  <c r="S31" i="13" s="1"/>
  <c r="K28" i="8"/>
  <c r="O27" i="8"/>
  <c r="S27" i="8" s="1"/>
  <c r="K28" i="9"/>
  <c r="O27" i="9"/>
  <c r="S27" i="9" s="1"/>
  <c r="K28" i="1"/>
  <c r="O27" i="1"/>
  <c r="S27" i="1" s="1"/>
  <c r="K42" i="24"/>
  <c r="O41" i="24"/>
  <c r="S41" i="24" s="1"/>
  <c r="K32" i="19"/>
  <c r="O31" i="19"/>
  <c r="S31" i="19" s="1"/>
  <c r="K29" i="8" l="1"/>
  <c r="O28" i="8"/>
  <c r="S28" i="8" s="1"/>
  <c r="K33" i="13"/>
  <c r="O32" i="13"/>
  <c r="S32" i="13" s="1"/>
  <c r="K29" i="1"/>
  <c r="O28" i="1"/>
  <c r="S28" i="1" s="1"/>
  <c r="K29" i="10"/>
  <c r="O28" i="10"/>
  <c r="S28" i="10" s="1"/>
  <c r="K29" i="9"/>
  <c r="O28" i="9"/>
  <c r="S28" i="9" s="1"/>
  <c r="K34" i="21"/>
  <c r="O33" i="21"/>
  <c r="S33" i="21" s="1"/>
  <c r="O42" i="24"/>
  <c r="S42" i="24" s="1"/>
  <c r="K43" i="24"/>
  <c r="K33" i="19"/>
  <c r="O32" i="19"/>
  <c r="S32" i="19" s="1"/>
  <c r="K30" i="1" l="1"/>
  <c r="O29" i="1"/>
  <c r="S29" i="1" s="1"/>
  <c r="K35" i="21"/>
  <c r="O34" i="21"/>
  <c r="S34" i="21" s="1"/>
  <c r="K34" i="13"/>
  <c r="O33" i="13"/>
  <c r="S33" i="13" s="1"/>
  <c r="K30" i="10"/>
  <c r="O29" i="10"/>
  <c r="S29" i="10" s="1"/>
  <c r="K30" i="9"/>
  <c r="O29" i="9"/>
  <c r="S29" i="9" s="1"/>
  <c r="K30" i="8"/>
  <c r="O29" i="8"/>
  <c r="S29" i="8" s="1"/>
  <c r="O43" i="24"/>
  <c r="S43" i="24" s="1"/>
  <c r="K44" i="24"/>
  <c r="K34" i="19"/>
  <c r="O33" i="19"/>
  <c r="S33" i="19" s="1"/>
  <c r="K31" i="10" l="1"/>
  <c r="O30" i="10"/>
  <c r="S30" i="10" s="1"/>
  <c r="K31" i="8"/>
  <c r="O30" i="8"/>
  <c r="S30" i="8" s="1"/>
  <c r="K36" i="21"/>
  <c r="O35" i="21"/>
  <c r="S35" i="21" s="1"/>
  <c r="K35" i="13"/>
  <c r="O34" i="13"/>
  <c r="S34" i="13" s="1"/>
  <c r="K31" i="9"/>
  <c r="O30" i="9"/>
  <c r="S30" i="9" s="1"/>
  <c r="K31" i="1"/>
  <c r="O30" i="1"/>
  <c r="S30" i="1" s="1"/>
  <c r="O44" i="24"/>
  <c r="S44" i="24" s="1"/>
  <c r="K45" i="24"/>
  <c r="K35" i="19"/>
  <c r="O34" i="19"/>
  <c r="S34" i="19" s="1"/>
  <c r="K36" i="13" l="1"/>
  <c r="O35" i="13"/>
  <c r="S35" i="13" s="1"/>
  <c r="K32" i="8"/>
  <c r="O31" i="8"/>
  <c r="S31" i="8" s="1"/>
  <c r="K37" i="21"/>
  <c r="O36" i="21"/>
  <c r="S36" i="21" s="1"/>
  <c r="K32" i="1"/>
  <c r="O31" i="1"/>
  <c r="S31" i="1" s="1"/>
  <c r="K32" i="9"/>
  <c r="O31" i="9"/>
  <c r="S31" i="9" s="1"/>
  <c r="K32" i="10"/>
  <c r="O31" i="10"/>
  <c r="S31" i="10" s="1"/>
  <c r="K46" i="24"/>
  <c r="O45" i="24"/>
  <c r="S45" i="24" s="1"/>
  <c r="K36" i="19"/>
  <c r="O35" i="19"/>
  <c r="S35" i="19" s="1"/>
  <c r="K33" i="1" l="1"/>
  <c r="O32" i="1"/>
  <c r="S32" i="1" s="1"/>
  <c r="K38" i="21"/>
  <c r="O37" i="21"/>
  <c r="S37" i="21" s="1"/>
  <c r="K33" i="10"/>
  <c r="O32" i="10"/>
  <c r="S32" i="10" s="1"/>
  <c r="K33" i="8"/>
  <c r="O32" i="8"/>
  <c r="S32" i="8" s="1"/>
  <c r="K33" i="9"/>
  <c r="O32" i="9"/>
  <c r="S32" i="9" s="1"/>
  <c r="K37" i="13"/>
  <c r="O36" i="13"/>
  <c r="S36" i="13" s="1"/>
  <c r="K47" i="24"/>
  <c r="O46" i="24"/>
  <c r="S46" i="24" s="1"/>
  <c r="K37" i="19"/>
  <c r="O37" i="19" s="1"/>
  <c r="S37" i="19" s="1"/>
  <c r="O36" i="19"/>
  <c r="S36" i="19" s="1"/>
  <c r="K34" i="8" l="1"/>
  <c r="O33" i="8"/>
  <c r="S33" i="8" s="1"/>
  <c r="K38" i="13"/>
  <c r="O37" i="13"/>
  <c r="S37" i="13" s="1"/>
  <c r="K39" i="21"/>
  <c r="O38" i="21"/>
  <c r="S38" i="21" s="1"/>
  <c r="K34" i="10"/>
  <c r="O33" i="10"/>
  <c r="S33" i="10" s="1"/>
  <c r="K34" i="9"/>
  <c r="O33" i="9"/>
  <c r="S33" i="9" s="1"/>
  <c r="K34" i="1"/>
  <c r="O33" i="1"/>
  <c r="S33" i="1" s="1"/>
  <c r="O47" i="24"/>
  <c r="S47" i="24" s="1"/>
  <c r="K48" i="24"/>
  <c r="K38" i="19"/>
  <c r="K35" i="10" l="1"/>
  <c r="O34" i="10"/>
  <c r="S34" i="10" s="1"/>
  <c r="K35" i="1"/>
  <c r="O34" i="1"/>
  <c r="S34" i="1" s="1"/>
  <c r="K39" i="13"/>
  <c r="O38" i="13"/>
  <c r="S38" i="13" s="1"/>
  <c r="K40" i="21"/>
  <c r="O39" i="21"/>
  <c r="S39" i="21" s="1"/>
  <c r="K35" i="9"/>
  <c r="O34" i="9"/>
  <c r="S34" i="9" s="1"/>
  <c r="K35" i="8"/>
  <c r="O34" i="8"/>
  <c r="S34" i="8" s="1"/>
  <c r="K49" i="24"/>
  <c r="O48" i="24"/>
  <c r="S48" i="24" s="1"/>
  <c r="K39" i="19"/>
  <c r="O38" i="19"/>
  <c r="S38" i="19" s="1"/>
  <c r="K41" i="21" l="1"/>
  <c r="O40" i="21"/>
  <c r="S40" i="21" s="1"/>
  <c r="K36" i="8"/>
  <c r="O35" i="8"/>
  <c r="S35" i="8" s="1"/>
  <c r="K36" i="1"/>
  <c r="O35" i="1"/>
  <c r="S35" i="1" s="1"/>
  <c r="K40" i="13"/>
  <c r="O39" i="13"/>
  <c r="S39" i="13" s="1"/>
  <c r="K36" i="9"/>
  <c r="O35" i="9"/>
  <c r="S35" i="9" s="1"/>
  <c r="K36" i="10"/>
  <c r="O35" i="10"/>
  <c r="S35" i="10" s="1"/>
  <c r="O49" i="24"/>
  <c r="S49" i="24" s="1"/>
  <c r="K50" i="24"/>
  <c r="K40" i="19"/>
  <c r="O39" i="19"/>
  <c r="S39" i="19" s="1"/>
  <c r="K41" i="13" l="1"/>
  <c r="O40" i="13"/>
  <c r="S40" i="13" s="1"/>
  <c r="K37" i="1"/>
  <c r="O36" i="1"/>
  <c r="S36" i="1" s="1"/>
  <c r="K37" i="10"/>
  <c r="O36" i="10"/>
  <c r="S36" i="10" s="1"/>
  <c r="K37" i="8"/>
  <c r="O36" i="8"/>
  <c r="S36" i="8" s="1"/>
  <c r="K37" i="9"/>
  <c r="O36" i="9"/>
  <c r="S36" i="9" s="1"/>
  <c r="K42" i="21"/>
  <c r="O41" i="21"/>
  <c r="S41" i="21" s="1"/>
  <c r="O50" i="24"/>
  <c r="S50" i="24" s="1"/>
  <c r="K51" i="24"/>
  <c r="O51" i="24" s="1"/>
  <c r="S51" i="24" s="1"/>
  <c r="K41" i="19"/>
  <c r="O40" i="19"/>
  <c r="S40" i="19" s="1"/>
  <c r="K38" i="8" l="1"/>
  <c r="O37" i="8"/>
  <c r="S37" i="8" s="1"/>
  <c r="K43" i="21"/>
  <c r="O42" i="21"/>
  <c r="S42" i="21" s="1"/>
  <c r="K38" i="1"/>
  <c r="O37" i="1"/>
  <c r="S37" i="1" s="1"/>
  <c r="K38" i="10"/>
  <c r="O37" i="10"/>
  <c r="S37" i="10" s="1"/>
  <c r="K38" i="9"/>
  <c r="O37" i="9"/>
  <c r="S37" i="9" s="1"/>
  <c r="K42" i="13"/>
  <c r="O41" i="13"/>
  <c r="S41" i="13" s="1"/>
  <c r="K42" i="19"/>
  <c r="O41" i="19"/>
  <c r="S41" i="19" s="1"/>
  <c r="K39" i="10" l="1"/>
  <c r="O38" i="10"/>
  <c r="S38" i="10" s="1"/>
  <c r="K39" i="1"/>
  <c r="O38" i="1"/>
  <c r="S38" i="1" s="1"/>
  <c r="K43" i="13"/>
  <c r="O42" i="13"/>
  <c r="S42" i="13" s="1"/>
  <c r="K44" i="21"/>
  <c r="O43" i="21"/>
  <c r="S43" i="21" s="1"/>
  <c r="K39" i="9"/>
  <c r="O38" i="9"/>
  <c r="S38" i="9" s="1"/>
  <c r="K39" i="8"/>
  <c r="O38" i="8"/>
  <c r="S38" i="8" s="1"/>
  <c r="K43" i="19"/>
  <c r="O42" i="19"/>
  <c r="S42" i="19" s="1"/>
  <c r="K45" i="21" l="1"/>
  <c r="O44" i="21"/>
  <c r="S44" i="21" s="1"/>
  <c r="K44" i="13"/>
  <c r="O43" i="13"/>
  <c r="S43" i="13" s="1"/>
  <c r="K40" i="8"/>
  <c r="O39" i="8"/>
  <c r="S39" i="8" s="1"/>
  <c r="K40" i="1"/>
  <c r="O39" i="1"/>
  <c r="S39" i="1" s="1"/>
  <c r="K40" i="9"/>
  <c r="O39" i="9"/>
  <c r="S39" i="9" s="1"/>
  <c r="K40" i="10"/>
  <c r="O39" i="10"/>
  <c r="S39" i="10" s="1"/>
  <c r="K44" i="19"/>
  <c r="O43" i="19"/>
  <c r="S43" i="19" s="1"/>
  <c r="K41" i="1" l="1"/>
  <c r="O40" i="1"/>
  <c r="S40" i="1" s="1"/>
  <c r="K41" i="10"/>
  <c r="O40" i="10"/>
  <c r="S40" i="10" s="1"/>
  <c r="K45" i="13"/>
  <c r="O44" i="13"/>
  <c r="S44" i="13" s="1"/>
  <c r="K41" i="8"/>
  <c r="O40" i="8"/>
  <c r="S40" i="8" s="1"/>
  <c r="K41" i="9"/>
  <c r="O40" i="9"/>
  <c r="S40" i="9" s="1"/>
  <c r="K46" i="21"/>
  <c r="O45" i="21"/>
  <c r="S45" i="21" s="1"/>
  <c r="K45" i="19"/>
  <c r="O44" i="19"/>
  <c r="S44" i="19" s="1"/>
  <c r="K42" i="8" l="1"/>
  <c r="O41" i="8"/>
  <c r="S41" i="8" s="1"/>
  <c r="K47" i="21"/>
  <c r="O46" i="21"/>
  <c r="S46" i="21" s="1"/>
  <c r="K42" i="10"/>
  <c r="O41" i="10"/>
  <c r="S41" i="10" s="1"/>
  <c r="K46" i="13"/>
  <c r="O45" i="13"/>
  <c r="S45" i="13" s="1"/>
  <c r="K42" i="9"/>
  <c r="O41" i="9"/>
  <c r="S41" i="9" s="1"/>
  <c r="K42" i="1"/>
  <c r="O41" i="1"/>
  <c r="S41" i="1" s="1"/>
  <c r="K46" i="19"/>
  <c r="O45" i="19"/>
  <c r="S45" i="19" s="1"/>
  <c r="K47" i="13" l="1"/>
  <c r="O46" i="13"/>
  <c r="S46" i="13" s="1"/>
  <c r="K43" i="1"/>
  <c r="O42" i="1"/>
  <c r="S42" i="1" s="1"/>
  <c r="K48" i="21"/>
  <c r="O47" i="21"/>
  <c r="S47" i="21" s="1"/>
  <c r="K43" i="10"/>
  <c r="O42" i="10"/>
  <c r="S42" i="10" s="1"/>
  <c r="K43" i="9"/>
  <c r="O42" i="9"/>
  <c r="S42" i="9" s="1"/>
  <c r="K43" i="8"/>
  <c r="O42" i="8"/>
  <c r="S42" i="8" s="1"/>
  <c r="K47" i="19"/>
  <c r="O46" i="19"/>
  <c r="S46" i="19" s="1"/>
  <c r="K44" i="10" l="1"/>
  <c r="O43" i="10"/>
  <c r="S43" i="10" s="1"/>
  <c r="K49" i="21"/>
  <c r="O48" i="21"/>
  <c r="S48" i="21" s="1"/>
  <c r="K44" i="8"/>
  <c r="O43" i="8"/>
  <c r="S43" i="8" s="1"/>
  <c r="K44" i="1"/>
  <c r="O43" i="1"/>
  <c r="S43" i="1" s="1"/>
  <c r="K44" i="9"/>
  <c r="O43" i="9"/>
  <c r="S43" i="9" s="1"/>
  <c r="K48" i="13"/>
  <c r="O47" i="13"/>
  <c r="S47" i="13" s="1"/>
  <c r="K48" i="19"/>
  <c r="O47" i="19"/>
  <c r="S47" i="19" s="1"/>
  <c r="K45" i="1" l="1"/>
  <c r="O44" i="1"/>
  <c r="S44" i="1" s="1"/>
  <c r="K45" i="8"/>
  <c r="O44" i="8"/>
  <c r="S44" i="8" s="1"/>
  <c r="K49" i="13"/>
  <c r="O48" i="13"/>
  <c r="S48" i="13" s="1"/>
  <c r="K50" i="21"/>
  <c r="O49" i="21"/>
  <c r="S49" i="21" s="1"/>
  <c r="K45" i="9"/>
  <c r="O44" i="9"/>
  <c r="S44" i="9" s="1"/>
  <c r="K45" i="10"/>
  <c r="O44" i="10"/>
  <c r="S44" i="10" s="1"/>
  <c r="K49" i="19"/>
  <c r="O48" i="19"/>
  <c r="S48" i="19" s="1"/>
  <c r="K51" i="21" l="1"/>
  <c r="O51" i="21" s="1"/>
  <c r="S51" i="21" s="1"/>
  <c r="O50" i="21"/>
  <c r="S50" i="21" s="1"/>
  <c r="K50" i="13"/>
  <c r="O49" i="13"/>
  <c r="S49" i="13" s="1"/>
  <c r="K46" i="10"/>
  <c r="O45" i="10"/>
  <c r="S45" i="10" s="1"/>
  <c r="K46" i="8"/>
  <c r="O45" i="8"/>
  <c r="S45" i="8" s="1"/>
  <c r="K46" i="9"/>
  <c r="O45" i="9"/>
  <c r="S45" i="9" s="1"/>
  <c r="K46" i="1"/>
  <c r="O45" i="1"/>
  <c r="S45" i="1" s="1"/>
  <c r="K50" i="19"/>
  <c r="O49" i="19"/>
  <c r="S49" i="19" s="1"/>
  <c r="K47" i="8" l="1"/>
  <c r="O46" i="8"/>
  <c r="S46" i="8" s="1"/>
  <c r="K47" i="10"/>
  <c r="O46" i="10"/>
  <c r="S46" i="10" s="1"/>
  <c r="K47" i="1"/>
  <c r="O46" i="1"/>
  <c r="S46" i="1" s="1"/>
  <c r="K51" i="13"/>
  <c r="O51" i="13" s="1"/>
  <c r="S51" i="13" s="1"/>
  <c r="O50" i="13"/>
  <c r="S50" i="13" s="1"/>
  <c r="K47" i="9"/>
  <c r="O46" i="9"/>
  <c r="S46" i="9" s="1"/>
  <c r="K51" i="19"/>
  <c r="O51" i="19" s="1"/>
  <c r="S51" i="19" s="1"/>
  <c r="O50" i="19"/>
  <c r="S50" i="19" s="1"/>
  <c r="K48" i="1" l="1"/>
  <c r="O47" i="1"/>
  <c r="S47" i="1" s="1"/>
  <c r="K48" i="10"/>
  <c r="O47" i="10"/>
  <c r="S47" i="10" s="1"/>
  <c r="K48" i="9"/>
  <c r="O47" i="9"/>
  <c r="S47" i="9" s="1"/>
  <c r="K48" i="8"/>
  <c r="O47" i="8"/>
  <c r="S47" i="8" s="1"/>
  <c r="K49" i="8" l="1"/>
  <c r="O48" i="8"/>
  <c r="S48" i="8" s="1"/>
  <c r="K49" i="9"/>
  <c r="O48" i="9"/>
  <c r="S48" i="9" s="1"/>
  <c r="K49" i="10"/>
  <c r="O48" i="10"/>
  <c r="S48" i="10" s="1"/>
  <c r="K49" i="1"/>
  <c r="O48" i="1"/>
  <c r="S48" i="1" s="1"/>
  <c r="K50" i="1" l="1"/>
  <c r="O49" i="1"/>
  <c r="S49" i="1" s="1"/>
  <c r="K50" i="9"/>
  <c r="O49" i="9"/>
  <c r="S49" i="9" s="1"/>
  <c r="K50" i="10"/>
  <c r="O49" i="10"/>
  <c r="S49" i="10" s="1"/>
  <c r="K50" i="8"/>
  <c r="O49" i="8"/>
  <c r="S49" i="8" s="1"/>
  <c r="K51" i="8" l="1"/>
  <c r="O51" i="8" s="1"/>
  <c r="S51" i="8" s="1"/>
  <c r="O50" i="8"/>
  <c r="S50" i="8" s="1"/>
  <c r="K51" i="10"/>
  <c r="O51" i="10" s="1"/>
  <c r="S51" i="10" s="1"/>
  <c r="O50" i="10"/>
  <c r="S50" i="10" s="1"/>
  <c r="K51" i="9"/>
  <c r="O51" i="9" s="1"/>
  <c r="S51" i="9" s="1"/>
  <c r="O50" i="9"/>
  <c r="S50" i="9" s="1"/>
  <c r="K51" i="1"/>
  <c r="O51" i="1" s="1"/>
  <c r="S51" i="1" s="1"/>
  <c r="O50" i="1"/>
  <c r="S50" i="1" s="1"/>
</calcChain>
</file>

<file path=xl/sharedStrings.xml><?xml version="1.0" encoding="utf-8"?>
<sst xmlns="http://schemas.openxmlformats.org/spreadsheetml/2006/main" count="898" uniqueCount="52">
  <si>
    <t>DI-039</t>
  </si>
  <si>
    <t>DI-015</t>
  </si>
  <si>
    <t>Connection Type Indicator</t>
  </si>
  <si>
    <t>DI-050</t>
  </si>
  <si>
    <t>Market Segment Indicator</t>
  </si>
  <si>
    <t>DI-031</t>
  </si>
  <si>
    <t>DI-052</t>
  </si>
  <si>
    <t>W</t>
  </si>
  <si>
    <t>L</t>
  </si>
  <si>
    <t>H</t>
  </si>
  <si>
    <t>U</t>
  </si>
  <si>
    <t>A</t>
  </si>
  <si>
    <t>S</t>
  </si>
  <si>
    <t>AI</t>
  </si>
  <si>
    <t>F</t>
  </si>
  <si>
    <t>T</t>
  </si>
  <si>
    <t>AE</t>
  </si>
  <si>
    <t>_P</t>
  </si>
  <si>
    <t>Measurement Quantity</t>
  </si>
  <si>
    <t>Domestic Premise Indicator</t>
  </si>
  <si>
    <t>GSP Group ID</t>
  </si>
  <si>
    <t>B051 - Load Shape Criteria</t>
  </si>
  <si>
    <t>DI-082</t>
  </si>
  <si>
    <t>DI-102</t>
  </si>
  <si>
    <t>DI-154</t>
  </si>
  <si>
    <t>Settlement Period Effective To Date/Time 
{sp}</t>
  </si>
  <si>
    <t>Load Shape Period Value</t>
  </si>
  <si>
    <t>Default Load Shape Flag</t>
  </si>
  <si>
    <t>B052 Load Shape Period Data</t>
  </si>
  <si>
    <t>Annual Load Shape Total</t>
  </si>
  <si>
    <t>DI-040</t>
  </si>
  <si>
    <t>B054 - Load Shape Annual Consumption</t>
  </si>
  <si>
    <t>DI-046</t>
  </si>
  <si>
    <t>DI-045</t>
  </si>
  <si>
    <t>DI-044</t>
  </si>
  <si>
    <t>DI-043</t>
  </si>
  <si>
    <t>DI-042</t>
  </si>
  <si>
    <t>DI-041</t>
  </si>
  <si>
    <r>
      <t>Load Shape Day Total</t>
    </r>
    <r>
      <rPr>
        <b/>
        <sz val="8"/>
        <color rgb="FF000000"/>
        <rFont val="Tahoma"/>
        <family val="2"/>
      </rPr>
      <t> </t>
    </r>
  </si>
  <si>
    <t>Load Shape 7 Day Rolling Total</t>
  </si>
  <si>
    <t>Load Shape 7 Day Rolling Peak Total</t>
  </si>
  <si>
    <t>Load Shape 7 Day Rolling Off-peak Total</t>
  </si>
  <si>
    <t>B053 Load Shape Total Data</t>
  </si>
  <si>
    <r>
      <t>Load Shape Day Peak Total</t>
    </r>
    <r>
      <rPr>
        <b/>
        <sz val="8"/>
        <color rgb="FF000000"/>
        <rFont val="Tahoma"/>
        <family val="2"/>
      </rPr>
      <t> </t>
    </r>
  </si>
  <si>
    <r>
      <t>Load Shape Day Off-Peak Total</t>
    </r>
    <r>
      <rPr>
        <b/>
        <sz val="8"/>
        <color rgb="FF000000"/>
        <rFont val="Tahoma"/>
        <family val="2"/>
      </rPr>
      <t> </t>
    </r>
  </si>
  <si>
    <t>B046 - UTC Settlement Day</t>
  </si>
  <si>
    <t>DI-101</t>
  </si>
  <si>
    <t>DI-081</t>
  </si>
  <si>
    <t>UTC Settlement Date</t>
  </si>
  <si>
    <r>
      <rPr>
        <b/>
        <sz val="10"/>
        <rFont val="Tahoma"/>
        <family val="2"/>
      </rPr>
      <t>Settlement Period Duration</t>
    </r>
  </si>
  <si>
    <t xml:space="preserve">              "LSGroupSettlementPeriods": [</t>
  </si>
  <si>
    <t xml:space="preserve">              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</si>
</sst>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00000000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rgb="FF000000"/>
      <name val="Tahoma"/>
      <family val="2"/>
    </font>
    <font>
      <b/>
      <sz val="11"/>
      <color rgb="FF00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0"/>
      <name val="Tahoma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3" borderId="8">
      <alignment horizontal="center" vertical="center" wrapText="1" shrinkToFit="1"/>
      <protection locked="0"/>
    </xf>
  </cellStyleXfs>
  <cellXfs count="39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5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textRotation="90" wrapText="1"/>
    </xf>
    <xf numFmtId="0" fontId="1" fillId="0" borderId="0" xfId="0" applyFont="1" applyAlignment="1">
      <alignment horizontal="center" textRotation="90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2" fillId="0" borderId="4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textRotation="90" wrapText="1"/>
    </xf>
    <xf numFmtId="164" fontId="2" fillId="0" borderId="3" xfId="0" applyNumberFormat="1" applyFont="1" applyBorder="1" applyAlignment="1">
      <alignment horizontal="center" vertical="center"/>
    </xf>
    <xf numFmtId="164" fontId="0" fillId="0" borderId="3" xfId="0" applyNumberFormat="1" applyBorder="1"/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textRotation="90" wrapText="1"/>
    </xf>
    <xf numFmtId="0" fontId="4" fillId="0" borderId="7" xfId="0" applyFont="1" applyBorder="1" applyAlignment="1">
      <alignment horizontal="center" vertical="center"/>
    </xf>
    <xf numFmtId="165" fontId="0" fillId="0" borderId="7" xfId="0" applyNumberFormat="1" applyBorder="1"/>
    <xf numFmtId="164" fontId="0" fillId="0" borderId="7" xfId="0" applyNumberFormat="1" applyBorder="1"/>
    <xf numFmtId="165" fontId="0" fillId="0" borderId="3" xfId="0" applyNumberFormat="1" applyBorder="1"/>
    <xf numFmtId="165" fontId="0" fillId="0" borderId="4" xfId="0" applyNumberFormat="1" applyBorder="1"/>
    <xf numFmtId="0" fontId="1" fillId="2" borderId="5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textRotation="90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textRotation="90"/>
    </xf>
    <xf numFmtId="0" fontId="0" fillId="0" borderId="0" xfId="0" quotePrefix="1"/>
    <xf numFmtId="2" fontId="1" fillId="0" borderId="0" xfId="0" applyNumberFormat="1" applyFont="1" applyAlignment="1">
      <alignment horizontal="center" textRotation="90" wrapText="1"/>
    </xf>
    <xf numFmtId="2" fontId="2" fillId="0" borderId="0" xfId="0" applyNumberFormat="1" applyFont="1" applyAlignment="1">
      <alignment horizontal="center" vertical="center"/>
    </xf>
    <xf numFmtId="2" fontId="0" fillId="0" borderId="0" xfId="0" applyNumberFormat="1"/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2">
    <cellStyle name="7903824745469331203" xfId="1" xr:uid="{8F6C8DA9-3E50-44B9-AD88-DD47CF7CD49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D0A35-DFCA-4C18-89C9-6CAD3760EFA4}">
  <dimension ref="A1:S51"/>
  <sheetViews>
    <sheetView tabSelected="1" workbookViewId="0">
      <pane ySplit="3" topLeftCell="A4" activePane="bottomLeft" state="frozen"/>
      <selection pane="bottomLeft" sqref="A1:B1"/>
    </sheetView>
  </sheetViews>
  <sheetFormatPr defaultRowHeight="15" x14ac:dyDescent="0.25"/>
  <cols>
    <col min="1" max="1" width="9.140625" style="14"/>
    <col min="2" max="2" width="9.140625" style="15"/>
    <col min="3" max="3" width="6.5703125" style="14" bestFit="1" customWidth="1"/>
    <col min="4" max="6" width="6.5703125" bestFit="1" customWidth="1"/>
    <col min="7" max="7" width="6.5703125" style="15" bestFit="1" customWidth="1"/>
    <col min="8" max="10" width="6.5703125" customWidth="1"/>
    <col min="11" max="11" width="9.42578125" style="19" bestFit="1" customWidth="1"/>
    <col min="12" max="12" width="13.7109375" style="35" bestFit="1" customWidth="1"/>
    <col min="13" max="13" width="6.5703125" style="15" bestFit="1" customWidth="1"/>
    <col min="14" max="14" width="6.5703125" customWidth="1"/>
    <col min="15" max="15" width="60.140625" bestFit="1" customWidth="1"/>
    <col min="16" max="16" width="47.85546875" bestFit="1" customWidth="1"/>
    <col min="19" max="19" width="9.140625" style="1"/>
  </cols>
  <sheetData>
    <row r="1" spans="1:19" s="2" customFormat="1" ht="33" customHeight="1" x14ac:dyDescent="0.25">
      <c r="A1" s="36" t="s">
        <v>45</v>
      </c>
      <c r="B1" s="38"/>
      <c r="C1" s="36" t="s">
        <v>21</v>
      </c>
      <c r="D1" s="37"/>
      <c r="E1" s="37"/>
      <c r="F1" s="37"/>
      <c r="G1" s="38"/>
      <c r="H1" s="27"/>
      <c r="I1" s="27"/>
      <c r="J1" s="27"/>
      <c r="K1" s="36" t="s">
        <v>28</v>
      </c>
      <c r="L1" s="37"/>
      <c r="M1" s="38"/>
      <c r="S1" s="30"/>
    </row>
    <row r="2" spans="1:19" s="9" customFormat="1" ht="158.25" customHeight="1" x14ac:dyDescent="0.25">
      <c r="A2" s="10" t="s">
        <v>48</v>
      </c>
      <c r="B2" s="11" t="s">
        <v>49</v>
      </c>
      <c r="C2" s="10" t="s">
        <v>20</v>
      </c>
      <c r="D2" s="8" t="s">
        <v>2</v>
      </c>
      <c r="E2" s="8" t="s">
        <v>4</v>
      </c>
      <c r="F2" s="8" t="s">
        <v>19</v>
      </c>
      <c r="G2" s="11" t="s">
        <v>18</v>
      </c>
      <c r="H2" s="28"/>
      <c r="I2" s="28"/>
      <c r="J2" s="28"/>
      <c r="K2" s="17" t="s">
        <v>25</v>
      </c>
      <c r="L2" s="33" t="s">
        <v>26</v>
      </c>
      <c r="M2" s="11" t="s">
        <v>27</v>
      </c>
      <c r="N2" s="8"/>
      <c r="S2" s="31"/>
    </row>
    <row r="3" spans="1:19" s="9" customFormat="1" x14ac:dyDescent="0.25">
      <c r="A3" s="12" t="s">
        <v>46</v>
      </c>
      <c r="B3" s="13" t="s">
        <v>47</v>
      </c>
      <c r="C3" s="12" t="s">
        <v>0</v>
      </c>
      <c r="D3" s="6" t="s">
        <v>1</v>
      </c>
      <c r="E3" s="7" t="s">
        <v>3</v>
      </c>
      <c r="F3" s="5" t="s">
        <v>5</v>
      </c>
      <c r="G3" s="16" t="s">
        <v>6</v>
      </c>
      <c r="H3" s="29"/>
      <c r="I3" s="29"/>
      <c r="J3" s="29"/>
      <c r="K3" s="18" t="s">
        <v>22</v>
      </c>
      <c r="L3" s="34" t="s">
        <v>23</v>
      </c>
      <c r="M3" s="16" t="s">
        <v>24</v>
      </c>
      <c r="N3" s="7"/>
      <c r="S3" s="31"/>
    </row>
    <row r="4" spans="1:19" x14ac:dyDescent="0.25">
      <c r="B4" s="15">
        <v>30</v>
      </c>
      <c r="D4" t="s">
        <v>9</v>
      </c>
      <c r="E4" t="s">
        <v>11</v>
      </c>
      <c r="F4" s="32"/>
      <c r="G4" s="15" t="s">
        <v>16</v>
      </c>
      <c r="H4" s="1" t="str">
        <f>"              ""LSGroup"": {
                ""loadShapeGSPGroupID"": """&amp;C4&amp;""",
                ""connectionTypeIndicator"": """&amp;D4&amp;""",
                ""marketSegmentIndicator"": """&amp;E4&amp;""","</f>
        <v xml:space="preserve">              "LSGroup": {
                "loadShapeGSPGroupID": "",
                "connectionTypeIndicator": "H",
                "marketSegmentIndicator": "A",</v>
      </c>
      <c r="I4" s="1" t="str">
        <f>"                ""loadShapeDomesticPremiseIndicator"": "&amp;F4&amp;",
                ""measurementQuantityID"": """&amp;G4&amp;"""
              },"</f>
        <v xml:space="preserve">                "loadShapeDomesticPremiseIndicator": ,
                "measurementQuantityID": "AE"
              },</v>
      </c>
      <c r="J4" s="1" t="str">
        <f>H4&amp;"
"&amp;I4</f>
        <v xml:space="preserve">              "LSGroup": {
                "loadShapeGSPGroupID": "",
                "connectionTypeIndicator": "H",
                "marketSegmentIndicator": "A",
                "loadShapeDomesticPremiseIndicator": ,
                "measurementQuantityID": "AE"
              },</v>
      </c>
      <c r="K4" s="19">
        <v>0</v>
      </c>
      <c r="L4" s="35">
        <v>0.1</v>
      </c>
      <c r="M4" s="15" t="s">
        <v>11</v>
      </c>
      <c r="N4" t="s">
        <v>50</v>
      </c>
      <c r="O4" t="str">
        <f>"                  ""sp"": ""&lt;load_shape_date YYYY-MM-DDT"&amp;TEXT(K4,"HH:MM:SS")&amp;"+00:00&gt;"","</f>
        <v xml:space="preserve">                  "sp": "&lt;load_shape_date YYYY-MM-DDT00:00:00+00:00&gt;",</v>
      </c>
      <c r="P4" t="str">
        <f>"                  ""loadShapePeriodValue"": """&amp;TEXT(L4,"0.000")&amp;""","</f>
        <v xml:space="preserve">                  "loadShapePeriodValue": "0.100",</v>
      </c>
      <c r="Q4" t="str">
        <f>"                  ""defaultLoadShapeFlag"": """&amp;M4&amp;""""</f>
        <v xml:space="preserve">                  "defaultLoadShapeFlag": "A"</v>
      </c>
      <c r="S4" s="1" t="str">
        <f>IF(LEN(N4)&gt;0,N4&amp;"
","")&amp;"                {
"&amp;O4&amp;"
"&amp;P4&amp;"
"&amp;Q4&amp;"
                }"&amp;IF(LEN(R4)&gt;0,"
"&amp;R4,",")</f>
        <v xml:space="preserve">              "LSGroupSettlementPeriods": [
                {
                  "sp": "&lt;load_shape_date YYYY-MM-DDT00:00:00+00:00&gt;",
                  "loadShapePeriodValue": "0.100",
                  "defaultLoadShapeFlag": "A"
                },</v>
      </c>
    </row>
    <row r="5" spans="1:19" x14ac:dyDescent="0.25">
      <c r="K5" s="19">
        <v>2.0833333333333332E-2</v>
      </c>
      <c r="L5" s="35">
        <v>0.1</v>
      </c>
      <c r="M5" s="15" t="s">
        <v>11</v>
      </c>
      <c r="O5" t="str">
        <f t="shared" ref="O5:O51" si="0">"                  ""sp"": ""&lt;load_shape_date YYYY-MM-DDT"&amp;TEXT(K5,"HH:MM:SS")&amp;"+00:00&gt;"","</f>
        <v xml:space="preserve">                  "sp": "&lt;load_shape_date YYYY-MM-DDT00:30:00+00:00&gt;",</v>
      </c>
      <c r="P5" t="str">
        <f t="shared" ref="P5:P51" si="1">"                  ""loadShapePeriodValue"": """&amp;TEXT(L5,"0.000")&amp;""","</f>
        <v xml:space="preserve">                  "loadShapePeriodValue": "0.100",</v>
      </c>
      <c r="Q5" t="str">
        <f t="shared" ref="Q5:Q51" si="2">"                  ""defaultLoadShapeFlag"": """&amp;M5&amp;""""</f>
        <v xml:space="preserve">                  "defaultLoadShapeFlag": "A"</v>
      </c>
      <c r="S5" s="1" t="str">
        <f t="shared" ref="S5:S51" si="3">IF(LEN(N5)&gt;0,N5&amp;"
","")&amp;"                {
"&amp;O5&amp;"
"&amp;P5&amp;"
"&amp;Q5&amp;"
                }"&amp;IF(LEN(R5)&gt;0,"
"&amp;R5,",")</f>
        <v xml:space="preserve">                {
                  "sp": "&lt;load_shape_date YYYY-MM-DDT00:30:00+00:00&gt;",
                  "loadShapePeriodValue": "0.100",
                  "defaultLoadShapeFlag": "A"
                },</v>
      </c>
    </row>
    <row r="6" spans="1:19" x14ac:dyDescent="0.25">
      <c r="K6" s="19">
        <f>K5+K$5</f>
        <v>4.1666666666666664E-2</v>
      </c>
      <c r="L6" s="35">
        <v>0.1</v>
      </c>
      <c r="M6" s="15" t="s">
        <v>11</v>
      </c>
      <c r="O6" t="str">
        <f t="shared" si="0"/>
        <v xml:space="preserve">                  "sp": "&lt;load_shape_date YYYY-MM-DDT01:00:00+00:00&gt;",</v>
      </c>
      <c r="P6" t="str">
        <f t="shared" si="1"/>
        <v xml:space="preserve">                  "loadShapePeriodValue": "0.100",</v>
      </c>
      <c r="Q6" t="str">
        <f t="shared" si="2"/>
        <v xml:space="preserve">                  "defaultLoadShapeFlag": "A"</v>
      </c>
      <c r="S6" s="1" t="str">
        <f t="shared" si="3"/>
        <v xml:space="preserve">                {
                  "sp": "&lt;load_shape_date YYYY-MM-DDT01:00:00+00:00&gt;",
                  "loadShapePeriodValue": "0.100",
                  "defaultLoadShapeFlag": "A"
                },</v>
      </c>
    </row>
    <row r="7" spans="1:19" x14ac:dyDescent="0.25">
      <c r="K7" s="19">
        <f t="shared" ref="K7:K51" si="4">K6+K$5</f>
        <v>6.25E-2</v>
      </c>
      <c r="L7" s="35">
        <v>0.1</v>
      </c>
      <c r="M7" s="15" t="s">
        <v>11</v>
      </c>
      <c r="O7" t="str">
        <f t="shared" si="0"/>
        <v xml:space="preserve">                  "sp": "&lt;load_shape_date YYYY-MM-DDT01:30:00+00:00&gt;",</v>
      </c>
      <c r="P7" t="str">
        <f t="shared" si="1"/>
        <v xml:space="preserve">                  "loadShapePeriodValue": "0.100",</v>
      </c>
      <c r="Q7" t="str">
        <f t="shared" si="2"/>
        <v xml:space="preserve">                  "defaultLoadShapeFlag": "A"</v>
      </c>
      <c r="S7" s="1" t="str">
        <f t="shared" si="3"/>
        <v xml:space="preserve">                {
                  "sp": "&lt;load_shape_date YYYY-MM-DDT01:30:00+00:00&gt;",
                  "loadShapePeriodValue": "0.100",
                  "defaultLoadShapeFlag": "A"
                },</v>
      </c>
    </row>
    <row r="8" spans="1:19" x14ac:dyDescent="0.25">
      <c r="K8" s="19">
        <f t="shared" si="4"/>
        <v>8.3333333333333329E-2</v>
      </c>
      <c r="L8" s="35">
        <v>0.1</v>
      </c>
      <c r="M8" s="15" t="s">
        <v>11</v>
      </c>
      <c r="O8" t="str">
        <f t="shared" si="0"/>
        <v xml:space="preserve">                  "sp": "&lt;load_shape_date YYYY-MM-DDT02:00:00+00:00&gt;",</v>
      </c>
      <c r="P8" t="str">
        <f t="shared" si="1"/>
        <v xml:space="preserve">                  "loadShapePeriodValue": "0.100",</v>
      </c>
      <c r="Q8" t="str">
        <f t="shared" si="2"/>
        <v xml:space="preserve">                  "defaultLoadShapeFlag": "A"</v>
      </c>
      <c r="S8" s="1" t="str">
        <f t="shared" si="3"/>
        <v xml:space="preserve">                {
                  "sp": "&lt;load_shape_date YYYY-MM-DDT02:00:00+00:00&gt;",
                  "loadShapePeriodValue": "0.100",
                  "defaultLoadShapeFlag": "A"
                },</v>
      </c>
    </row>
    <row r="9" spans="1:19" x14ac:dyDescent="0.25">
      <c r="K9" s="19">
        <f t="shared" si="4"/>
        <v>0.10416666666666666</v>
      </c>
      <c r="L9" s="35">
        <v>0.1</v>
      </c>
      <c r="M9" s="15" t="s">
        <v>11</v>
      </c>
      <c r="O9" t="str">
        <f t="shared" si="0"/>
        <v xml:space="preserve">                  "sp": "&lt;load_shape_date YYYY-MM-DDT02:30:00+00:00&gt;",</v>
      </c>
      <c r="P9" t="str">
        <f t="shared" si="1"/>
        <v xml:space="preserve">                  "loadShapePeriodValue": "0.100",</v>
      </c>
      <c r="Q9" t="str">
        <f t="shared" si="2"/>
        <v xml:space="preserve">                  "defaultLoadShapeFlag": "A"</v>
      </c>
      <c r="S9" s="1" t="str">
        <f t="shared" si="3"/>
        <v xml:space="preserve">                {
                  "sp": "&lt;load_shape_date YYYY-MM-DDT02:30:00+00:00&gt;",
                  "loadShapePeriodValue": "0.100",
                  "defaultLoadShapeFlag": "A"
                },</v>
      </c>
    </row>
    <row r="10" spans="1:19" x14ac:dyDescent="0.25">
      <c r="K10" s="19">
        <f t="shared" si="4"/>
        <v>0.12499999999999999</v>
      </c>
      <c r="L10" s="35">
        <v>0.1</v>
      </c>
      <c r="M10" s="15" t="s">
        <v>11</v>
      </c>
      <c r="O10" t="str">
        <f t="shared" si="0"/>
        <v xml:space="preserve">                  "sp": "&lt;load_shape_date YYYY-MM-DDT03:00:00+00:00&gt;",</v>
      </c>
      <c r="P10" t="str">
        <f t="shared" si="1"/>
        <v xml:space="preserve">                  "loadShapePeriodValue": "0.100",</v>
      </c>
      <c r="Q10" t="str">
        <f t="shared" si="2"/>
        <v xml:space="preserve">                  "defaultLoadShapeFlag": "A"</v>
      </c>
      <c r="S10" s="1" t="str">
        <f t="shared" si="3"/>
        <v xml:space="preserve">                {
                  "sp": "&lt;load_shape_date YYYY-MM-DDT03:00:00+00:00&gt;",
                  "loadShapePeriodValue": "0.100",
                  "defaultLoadShapeFlag": "A"
                },</v>
      </c>
    </row>
    <row r="11" spans="1:19" x14ac:dyDescent="0.25">
      <c r="K11" s="19">
        <f t="shared" si="4"/>
        <v>0.14583333333333331</v>
      </c>
      <c r="L11" s="35">
        <v>0.1</v>
      </c>
      <c r="M11" s="15" t="s">
        <v>11</v>
      </c>
      <c r="O11" t="str">
        <f t="shared" si="0"/>
        <v xml:space="preserve">                  "sp": "&lt;load_shape_date YYYY-MM-DDT03:30:00+00:00&gt;",</v>
      </c>
      <c r="P11" t="str">
        <f t="shared" si="1"/>
        <v xml:space="preserve">                  "loadShapePeriodValue": "0.100",</v>
      </c>
      <c r="Q11" t="str">
        <f t="shared" si="2"/>
        <v xml:space="preserve">                  "defaultLoadShapeFlag": "A"</v>
      </c>
      <c r="S11" s="1" t="str">
        <f t="shared" si="3"/>
        <v xml:space="preserve">                {
                  "sp": "&lt;load_shape_date YYYY-MM-DDT03:30:00+00:00&gt;",
                  "loadShapePeriodValue": "0.100",
                  "defaultLoadShapeFlag": "A"
                },</v>
      </c>
    </row>
    <row r="12" spans="1:19" x14ac:dyDescent="0.25">
      <c r="K12" s="19">
        <f t="shared" si="4"/>
        <v>0.16666666666666666</v>
      </c>
      <c r="L12" s="35">
        <v>0.1</v>
      </c>
      <c r="M12" s="15" t="s">
        <v>11</v>
      </c>
      <c r="O12" t="str">
        <f t="shared" si="0"/>
        <v xml:space="preserve">                  "sp": "&lt;load_shape_date YYYY-MM-DDT04:00:00+00:00&gt;",</v>
      </c>
      <c r="P12" t="str">
        <f t="shared" si="1"/>
        <v xml:space="preserve">                  "loadShapePeriodValue": "0.100",</v>
      </c>
      <c r="Q12" t="str">
        <f t="shared" si="2"/>
        <v xml:space="preserve">                  "defaultLoadShapeFlag": "A"</v>
      </c>
      <c r="S12" s="1" t="str">
        <f t="shared" si="3"/>
        <v xml:space="preserve">                {
                  "sp": "&lt;load_shape_date YYYY-MM-DDT04:00:00+00:00&gt;",
                  "loadShapePeriodValue": "0.100",
                  "defaultLoadShapeFlag": "A"
                },</v>
      </c>
    </row>
    <row r="13" spans="1:19" x14ac:dyDescent="0.25">
      <c r="K13" s="19">
        <f t="shared" si="4"/>
        <v>0.1875</v>
      </c>
      <c r="L13" s="35">
        <v>0.1</v>
      </c>
      <c r="M13" s="15" t="s">
        <v>11</v>
      </c>
      <c r="O13" t="str">
        <f t="shared" si="0"/>
        <v xml:space="preserve">                  "sp": "&lt;load_shape_date YYYY-MM-DDT04:30:00+00:00&gt;",</v>
      </c>
      <c r="P13" t="str">
        <f t="shared" si="1"/>
        <v xml:space="preserve">                  "loadShapePeriodValue": "0.100",</v>
      </c>
      <c r="Q13" t="str">
        <f t="shared" si="2"/>
        <v xml:space="preserve">                  "defaultLoadShapeFlag": "A"</v>
      </c>
      <c r="S13" s="1" t="str">
        <f t="shared" si="3"/>
        <v xml:space="preserve">                {
                  "sp": "&lt;load_shape_date YYYY-MM-DDT04:30:00+00:00&gt;",
                  "loadShapePeriodValue": "0.100",
                  "defaultLoadShapeFlag": "A"
                },</v>
      </c>
    </row>
    <row r="14" spans="1:19" x14ac:dyDescent="0.25">
      <c r="K14" s="19">
        <f t="shared" si="4"/>
        <v>0.20833333333333334</v>
      </c>
      <c r="L14" s="35">
        <v>0.1</v>
      </c>
      <c r="M14" s="15" t="s">
        <v>11</v>
      </c>
      <c r="O14" t="str">
        <f t="shared" si="0"/>
        <v xml:space="preserve">                  "sp": "&lt;load_shape_date YYYY-MM-DDT05:00:00+00:00&gt;",</v>
      </c>
      <c r="P14" t="str">
        <f t="shared" si="1"/>
        <v xml:space="preserve">                  "loadShapePeriodValue": "0.100",</v>
      </c>
      <c r="Q14" t="str">
        <f t="shared" si="2"/>
        <v xml:space="preserve">                  "defaultLoadShapeFlag": "A"</v>
      </c>
      <c r="S14" s="1" t="str">
        <f t="shared" si="3"/>
        <v xml:space="preserve">                {
                  "sp": "&lt;load_shape_date YYYY-MM-DDT05:00:00+00:00&gt;",
                  "loadShapePeriodValue": "0.100",
                  "defaultLoadShapeFlag": "A"
                },</v>
      </c>
    </row>
    <row r="15" spans="1:19" x14ac:dyDescent="0.25">
      <c r="K15" s="19">
        <f t="shared" si="4"/>
        <v>0.22916666666666669</v>
      </c>
      <c r="L15" s="35">
        <v>0.1</v>
      </c>
      <c r="M15" s="15" t="s">
        <v>11</v>
      </c>
      <c r="O15" t="str">
        <f t="shared" si="0"/>
        <v xml:space="preserve">                  "sp": "&lt;load_shape_date YYYY-MM-DDT05:30:00+00:00&gt;",</v>
      </c>
      <c r="P15" t="str">
        <f t="shared" si="1"/>
        <v xml:space="preserve">                  "loadShapePeriodValue": "0.100",</v>
      </c>
      <c r="Q15" t="str">
        <f t="shared" si="2"/>
        <v xml:space="preserve">                  "defaultLoadShapeFlag": "A"</v>
      </c>
      <c r="S15" s="1" t="str">
        <f t="shared" si="3"/>
        <v xml:space="preserve">                {
                  "sp": "&lt;load_shape_date YYYY-MM-DDT05:30:00+00:00&gt;",
                  "loadShapePeriodValue": "0.100",
                  "defaultLoadShapeFlag": "A"
                },</v>
      </c>
    </row>
    <row r="16" spans="1:19" x14ac:dyDescent="0.25">
      <c r="K16" s="19">
        <f t="shared" si="4"/>
        <v>0.25</v>
      </c>
      <c r="L16" s="35">
        <v>0.1</v>
      </c>
      <c r="M16" s="15" t="s">
        <v>11</v>
      </c>
      <c r="O16" t="str">
        <f t="shared" si="0"/>
        <v xml:space="preserve">                  "sp": "&lt;load_shape_date YYYY-MM-DDT06:00:00+00:00&gt;",</v>
      </c>
      <c r="P16" t="str">
        <f t="shared" si="1"/>
        <v xml:space="preserve">                  "loadShapePeriodValue": "0.100",</v>
      </c>
      <c r="Q16" t="str">
        <f t="shared" si="2"/>
        <v xml:space="preserve">                  "defaultLoadShapeFlag": "A"</v>
      </c>
      <c r="S16" s="1" t="str">
        <f t="shared" si="3"/>
        <v xml:space="preserve">                {
                  "sp": "&lt;load_shape_date YYYY-MM-DDT06:00:00+00:00&gt;",
                  "loadShapePeriodValue": "0.100",
                  "defaultLoadShapeFlag": "A"
                },</v>
      </c>
    </row>
    <row r="17" spans="11:19" x14ac:dyDescent="0.25">
      <c r="K17" s="19">
        <f t="shared" si="4"/>
        <v>0.27083333333333331</v>
      </c>
      <c r="L17" s="35">
        <v>0.1</v>
      </c>
      <c r="M17" s="15" t="s">
        <v>11</v>
      </c>
      <c r="O17" t="str">
        <f t="shared" si="0"/>
        <v xml:space="preserve">                  "sp": "&lt;load_shape_date YYYY-MM-DDT06:30:00+00:00&gt;",</v>
      </c>
      <c r="P17" t="str">
        <f t="shared" si="1"/>
        <v xml:space="preserve">                  "loadShapePeriodValue": "0.100",</v>
      </c>
      <c r="Q17" t="str">
        <f t="shared" si="2"/>
        <v xml:space="preserve">                  "defaultLoadShapeFlag": "A"</v>
      </c>
      <c r="S17" s="1" t="str">
        <f t="shared" si="3"/>
        <v xml:space="preserve">                {
                  "sp": "&lt;load_shape_date YYYY-MM-DDT06:30:00+00:00&gt;",
                  "loadShapePeriodValue": "0.100",
                  "defaultLoadShapeFlag": "A"
                },</v>
      </c>
    </row>
    <row r="18" spans="11:19" x14ac:dyDescent="0.25">
      <c r="K18" s="19">
        <f t="shared" si="4"/>
        <v>0.29166666666666663</v>
      </c>
      <c r="L18" s="35">
        <v>0.1</v>
      </c>
      <c r="M18" s="15" t="s">
        <v>11</v>
      </c>
      <c r="O18" t="str">
        <f t="shared" si="0"/>
        <v xml:space="preserve">                  "sp": "&lt;load_shape_date YYYY-MM-DDT07:00:00+00:00&gt;",</v>
      </c>
      <c r="P18" t="str">
        <f t="shared" si="1"/>
        <v xml:space="preserve">                  "loadShapePeriodValue": "0.100",</v>
      </c>
      <c r="Q18" t="str">
        <f t="shared" si="2"/>
        <v xml:space="preserve">                  "defaultLoadShapeFlag": "A"</v>
      </c>
      <c r="S18" s="1" t="str">
        <f t="shared" si="3"/>
        <v xml:space="preserve">                {
                  "sp": "&lt;load_shape_date YYYY-MM-DDT07:00:00+00:00&gt;",
                  "loadShapePeriodValue": "0.100",
                  "defaultLoadShapeFlag": "A"
                },</v>
      </c>
    </row>
    <row r="19" spans="11:19" x14ac:dyDescent="0.25">
      <c r="K19" s="19">
        <f t="shared" si="4"/>
        <v>0.31249999999999994</v>
      </c>
      <c r="L19" s="35">
        <v>0.1</v>
      </c>
      <c r="M19" s="15" t="s">
        <v>11</v>
      </c>
      <c r="O19" t="str">
        <f t="shared" si="0"/>
        <v xml:space="preserve">                  "sp": "&lt;load_shape_date YYYY-MM-DDT07:30:00+00:00&gt;",</v>
      </c>
      <c r="P19" t="str">
        <f t="shared" si="1"/>
        <v xml:space="preserve">                  "loadShapePeriodValue": "0.100",</v>
      </c>
      <c r="Q19" t="str">
        <f t="shared" si="2"/>
        <v xml:space="preserve">                  "defaultLoadShapeFlag": "A"</v>
      </c>
      <c r="S19" s="1" t="str">
        <f t="shared" si="3"/>
        <v xml:space="preserve">                {
                  "sp": "&lt;load_shape_date YYYY-MM-DDT07:30:00+00:00&gt;",
                  "loadShapePeriodValue": "0.100",
                  "defaultLoadShapeFlag": "A"
                },</v>
      </c>
    </row>
    <row r="20" spans="11:19" x14ac:dyDescent="0.25">
      <c r="K20" s="19">
        <f t="shared" si="4"/>
        <v>0.33333333333333326</v>
      </c>
      <c r="L20" s="35">
        <v>1</v>
      </c>
      <c r="M20" s="15" t="s">
        <v>11</v>
      </c>
      <c r="O20" t="str">
        <f t="shared" si="0"/>
        <v xml:space="preserve">                  "sp": "&lt;load_shape_date YYYY-MM-DDT08:00:00+00:00&gt;",</v>
      </c>
      <c r="P20" t="str">
        <f t="shared" si="1"/>
        <v xml:space="preserve">                  "loadShapePeriodValue": "1.000",</v>
      </c>
      <c r="Q20" t="str">
        <f t="shared" si="2"/>
        <v xml:space="preserve">                  "defaultLoadShapeFlag": "A"</v>
      </c>
      <c r="S20" s="1" t="str">
        <f t="shared" si="3"/>
        <v xml:space="preserve">                {
                  "sp": "&lt;load_shape_date YYYY-MM-DDT08:00:00+00:00&gt;",
                  "loadShapePeriodValue": "1.000",
                  "defaultLoadShapeFlag": "A"
                },</v>
      </c>
    </row>
    <row r="21" spans="11:19" x14ac:dyDescent="0.25">
      <c r="K21" s="19">
        <f t="shared" si="4"/>
        <v>0.35416666666666657</v>
      </c>
      <c r="L21" s="35">
        <v>1</v>
      </c>
      <c r="M21" s="15" t="s">
        <v>11</v>
      </c>
      <c r="O21" t="str">
        <f t="shared" si="0"/>
        <v xml:space="preserve">                  "sp": "&lt;load_shape_date YYYY-MM-DDT08:30:00+00:00&gt;",</v>
      </c>
      <c r="P21" t="str">
        <f t="shared" si="1"/>
        <v xml:space="preserve">                  "loadShapePeriodValue": "1.000",</v>
      </c>
      <c r="Q21" t="str">
        <f t="shared" si="2"/>
        <v xml:space="preserve">                  "defaultLoadShapeFlag": "A"</v>
      </c>
      <c r="S21" s="1" t="str">
        <f t="shared" si="3"/>
        <v xml:space="preserve">                {
                  "sp": "&lt;load_shape_date YYYY-MM-DDT08:30:00+00:00&gt;",
                  "loadShapePeriodValue": "1.000",
                  "defaultLoadShapeFlag": "A"
                },</v>
      </c>
    </row>
    <row r="22" spans="11:19" x14ac:dyDescent="0.25">
      <c r="K22" s="19">
        <f t="shared" si="4"/>
        <v>0.37499999999999989</v>
      </c>
      <c r="L22" s="35">
        <v>1</v>
      </c>
      <c r="M22" s="15" t="s">
        <v>11</v>
      </c>
      <c r="O22" t="str">
        <f t="shared" si="0"/>
        <v xml:space="preserve">                  "sp": "&lt;load_shape_date YYYY-MM-DDT09:00:00+00:00&gt;",</v>
      </c>
      <c r="P22" t="str">
        <f t="shared" si="1"/>
        <v xml:space="preserve">                  "loadShapePeriodValue": "1.000",</v>
      </c>
      <c r="Q22" t="str">
        <f t="shared" si="2"/>
        <v xml:space="preserve">                  "defaultLoadShapeFlag": "A"</v>
      </c>
      <c r="S22" s="1" t="str">
        <f t="shared" si="3"/>
        <v xml:space="preserve">                {
                  "sp": "&lt;load_shape_date YYYY-MM-DDT09:00:00+00:00&gt;",
                  "loadShapePeriodValue": "1.000",
                  "defaultLoadShapeFlag": "A"
                },</v>
      </c>
    </row>
    <row r="23" spans="11:19" x14ac:dyDescent="0.25">
      <c r="K23" s="19">
        <f t="shared" si="4"/>
        <v>0.3958333333333332</v>
      </c>
      <c r="L23" s="35">
        <v>2</v>
      </c>
      <c r="M23" s="15" t="s">
        <v>11</v>
      </c>
      <c r="O23" t="str">
        <f t="shared" si="0"/>
        <v xml:space="preserve">                  "sp": "&lt;load_shape_date YYYY-MM-DDT09:30:00+00:00&gt;",</v>
      </c>
      <c r="P23" t="str">
        <f t="shared" si="1"/>
        <v xml:space="preserve">                  "loadShapePeriodValue": "2.000",</v>
      </c>
      <c r="Q23" t="str">
        <f t="shared" si="2"/>
        <v xml:space="preserve">                  "defaultLoadShapeFlag": "A"</v>
      </c>
      <c r="S23" s="1" t="str">
        <f t="shared" si="3"/>
        <v xml:space="preserve">                {
                  "sp": "&lt;load_shape_date YYYY-MM-DDT09:30:00+00:00&gt;",
                  "loadShapePeriodValue": "2.000",
                  "defaultLoadShapeFlag": "A"
                },</v>
      </c>
    </row>
    <row r="24" spans="11:19" x14ac:dyDescent="0.25">
      <c r="K24" s="19">
        <f t="shared" si="4"/>
        <v>0.41666666666666652</v>
      </c>
      <c r="L24" s="35">
        <v>2</v>
      </c>
      <c r="M24" s="15" t="s">
        <v>11</v>
      </c>
      <c r="O24" t="str">
        <f t="shared" si="0"/>
        <v xml:space="preserve">                  "sp": "&lt;load_shape_date YYYY-MM-DDT10:00:00+00:00&gt;",</v>
      </c>
      <c r="P24" t="str">
        <f t="shared" si="1"/>
        <v xml:space="preserve">                  "loadShapePeriodValue": "2.000",</v>
      </c>
      <c r="Q24" t="str">
        <f t="shared" si="2"/>
        <v xml:space="preserve">                  "defaultLoadShapeFlag": "A"</v>
      </c>
      <c r="S24" s="1" t="str">
        <f t="shared" si="3"/>
        <v xml:space="preserve">                {
                  "sp": "&lt;load_shape_date YYYY-MM-DDT10:00:00+00:00&gt;",
                  "loadShapePeriodValue": "2.000",
                  "defaultLoadShapeFlag": "A"
                },</v>
      </c>
    </row>
    <row r="25" spans="11:19" x14ac:dyDescent="0.25">
      <c r="K25" s="19">
        <f t="shared" si="4"/>
        <v>0.43749999999999983</v>
      </c>
      <c r="L25" s="35">
        <v>3</v>
      </c>
      <c r="M25" s="15" t="s">
        <v>11</v>
      </c>
      <c r="O25" t="str">
        <f t="shared" si="0"/>
        <v xml:space="preserve">                  "sp": "&lt;load_shape_date YYYY-MM-DDT10:30:00+00:00&gt;",</v>
      </c>
      <c r="P25" t="str">
        <f t="shared" si="1"/>
        <v xml:space="preserve">                  "loadShapePeriodValue": "3.000",</v>
      </c>
      <c r="Q25" t="str">
        <f t="shared" si="2"/>
        <v xml:space="preserve">                  "defaultLoadShapeFlag": "A"</v>
      </c>
      <c r="S25" s="1" t="str">
        <f t="shared" si="3"/>
        <v xml:space="preserve">                {
                  "sp": "&lt;load_shape_date YYYY-MM-DDT10:30:00+00:00&gt;",
                  "loadShapePeriodValue": "3.000",
                  "defaultLoadShapeFlag": "A"
                },</v>
      </c>
    </row>
    <row r="26" spans="11:19" x14ac:dyDescent="0.25">
      <c r="K26" s="19">
        <f t="shared" si="4"/>
        <v>0.45833333333333315</v>
      </c>
      <c r="L26" s="35">
        <v>3</v>
      </c>
      <c r="M26" s="15" t="s">
        <v>11</v>
      </c>
      <c r="O26" t="str">
        <f t="shared" si="0"/>
        <v xml:space="preserve">                  "sp": "&lt;load_shape_date YYYY-MM-DDT11:00:00+00:00&gt;",</v>
      </c>
      <c r="P26" t="str">
        <f t="shared" si="1"/>
        <v xml:space="preserve">                  "loadShapePeriodValue": "3.000",</v>
      </c>
      <c r="Q26" t="str">
        <f t="shared" si="2"/>
        <v xml:space="preserve">                  "defaultLoadShapeFlag": "A"</v>
      </c>
      <c r="S26" s="1" t="str">
        <f t="shared" si="3"/>
        <v xml:space="preserve">                {
                  "sp": "&lt;load_shape_date YYYY-MM-DDT11:00:00+00:00&gt;",
                  "loadShapePeriodValue": "3.000",
                  "defaultLoadShapeFlag": "A"
                },</v>
      </c>
    </row>
    <row r="27" spans="11:19" x14ac:dyDescent="0.25">
      <c r="K27" s="19">
        <f t="shared" si="4"/>
        <v>0.47916666666666646</v>
      </c>
      <c r="L27" s="35">
        <v>4</v>
      </c>
      <c r="M27" s="15" t="s">
        <v>11</v>
      </c>
      <c r="O27" t="str">
        <f t="shared" si="0"/>
        <v xml:space="preserve">                  "sp": "&lt;load_shape_date YYYY-MM-DDT11:30:00+00:00&gt;",</v>
      </c>
      <c r="P27" t="str">
        <f t="shared" si="1"/>
        <v xml:space="preserve">                  "loadShapePeriodValue": "4.000",</v>
      </c>
      <c r="Q27" t="str">
        <f t="shared" si="2"/>
        <v xml:space="preserve">                  "defaultLoadShapeFlag": "A"</v>
      </c>
      <c r="S27" s="1" t="str">
        <f t="shared" si="3"/>
        <v xml:space="preserve">                {
                  "sp": "&lt;load_shape_date YYYY-MM-DDT11:30:00+00:00&gt;",
                  "loadShapePeriodValue": "4.000",
                  "defaultLoadShapeFlag": "A"
                },</v>
      </c>
    </row>
    <row r="28" spans="11:19" x14ac:dyDescent="0.25">
      <c r="K28" s="19">
        <f t="shared" si="4"/>
        <v>0.49999999999999978</v>
      </c>
      <c r="L28" s="35">
        <v>5</v>
      </c>
      <c r="M28" s="15" t="s">
        <v>11</v>
      </c>
      <c r="O28" t="str">
        <f t="shared" si="0"/>
        <v xml:space="preserve">                  "sp": "&lt;load_shape_date YYYY-MM-DDT12:00:00+00:00&gt;",</v>
      </c>
      <c r="P28" t="str">
        <f t="shared" si="1"/>
        <v xml:space="preserve">                  "loadShapePeriodValue": "5.000",</v>
      </c>
      <c r="Q28" t="str">
        <f t="shared" si="2"/>
        <v xml:space="preserve">                  "defaultLoadShapeFlag": "A"</v>
      </c>
      <c r="S28" s="1" t="str">
        <f t="shared" si="3"/>
        <v xml:space="preserve">                {
                  "sp": "&lt;load_shape_date YYYY-MM-DDT12:00:00+00:00&gt;",
                  "loadShapePeriodValue": "5.000",
                  "defaultLoadShapeFlag": "A"
                },</v>
      </c>
    </row>
    <row r="29" spans="11:19" x14ac:dyDescent="0.25">
      <c r="K29" s="19">
        <f t="shared" si="4"/>
        <v>0.52083333333333315</v>
      </c>
      <c r="L29" s="35">
        <v>5</v>
      </c>
      <c r="M29" s="15" t="s">
        <v>11</v>
      </c>
      <c r="O29" t="str">
        <f t="shared" si="0"/>
        <v xml:space="preserve">                  "sp": "&lt;load_shape_date YYYY-MM-DDT12:30:00+00:00&gt;",</v>
      </c>
      <c r="P29" t="str">
        <f t="shared" si="1"/>
        <v xml:space="preserve">                  "loadShapePeriodValue": "5.000",</v>
      </c>
      <c r="Q29" t="str">
        <f t="shared" si="2"/>
        <v xml:space="preserve">                  "defaultLoadShapeFlag": "A"</v>
      </c>
      <c r="S29" s="1" t="str">
        <f t="shared" si="3"/>
        <v xml:space="preserve">                {
                  "sp": "&lt;load_shape_date YYYY-MM-DDT12:30:00+00:00&gt;",
                  "loadShapePeriodValue": "5.000",
                  "defaultLoadShapeFlag": "A"
                },</v>
      </c>
    </row>
    <row r="30" spans="11:19" x14ac:dyDescent="0.25">
      <c r="K30" s="19">
        <f t="shared" si="4"/>
        <v>0.54166666666666652</v>
      </c>
      <c r="L30" s="35">
        <v>4</v>
      </c>
      <c r="M30" s="15" t="s">
        <v>11</v>
      </c>
      <c r="O30" t="str">
        <f t="shared" si="0"/>
        <v xml:space="preserve">                  "sp": "&lt;load_shape_date YYYY-MM-DDT13:00:00+00:00&gt;",</v>
      </c>
      <c r="P30" t="str">
        <f t="shared" si="1"/>
        <v xml:space="preserve">                  "loadShapePeriodValue": "4.000",</v>
      </c>
      <c r="Q30" t="str">
        <f t="shared" si="2"/>
        <v xml:space="preserve">                  "defaultLoadShapeFlag": "A"</v>
      </c>
      <c r="S30" s="1" t="str">
        <f t="shared" si="3"/>
        <v xml:space="preserve">                {
                  "sp": "&lt;load_shape_date YYYY-MM-DDT13:00:00+00:00&gt;",
                  "loadShapePeriodValue": "4.000",
                  "defaultLoadShapeFlag": "A"
                },</v>
      </c>
    </row>
    <row r="31" spans="11:19" x14ac:dyDescent="0.25">
      <c r="K31" s="19">
        <f t="shared" si="4"/>
        <v>0.56249999999999989</v>
      </c>
      <c r="L31" s="35">
        <v>3</v>
      </c>
      <c r="M31" s="15" t="s">
        <v>11</v>
      </c>
      <c r="O31" t="str">
        <f t="shared" si="0"/>
        <v xml:space="preserve">                  "sp": "&lt;load_shape_date YYYY-MM-DDT13:30:00+00:00&gt;",</v>
      </c>
      <c r="P31" t="str">
        <f t="shared" si="1"/>
        <v xml:space="preserve">                  "loadShapePeriodValue": "3.000",</v>
      </c>
      <c r="Q31" t="str">
        <f t="shared" si="2"/>
        <v xml:space="preserve">                  "defaultLoadShapeFlag": "A"</v>
      </c>
      <c r="S31" s="1" t="str">
        <f t="shared" si="3"/>
        <v xml:space="preserve">                {
                  "sp": "&lt;load_shape_date YYYY-MM-DDT13:30:00+00:00&gt;",
                  "loadShapePeriodValue": "3.000",
                  "defaultLoadShapeFlag": "A"
                },</v>
      </c>
    </row>
    <row r="32" spans="11:19" x14ac:dyDescent="0.25">
      <c r="K32" s="19">
        <f t="shared" si="4"/>
        <v>0.58333333333333326</v>
      </c>
      <c r="L32" s="35">
        <v>3</v>
      </c>
      <c r="M32" s="15" t="s">
        <v>11</v>
      </c>
      <c r="O32" t="str">
        <f t="shared" si="0"/>
        <v xml:space="preserve">                  "sp": "&lt;load_shape_date YYYY-MM-DDT14:00:00+00:00&gt;",</v>
      </c>
      <c r="P32" t="str">
        <f t="shared" si="1"/>
        <v xml:space="preserve">                  "loadShapePeriodValue": "3.000",</v>
      </c>
      <c r="Q32" t="str">
        <f t="shared" si="2"/>
        <v xml:space="preserve">                  "defaultLoadShapeFlag": "A"</v>
      </c>
      <c r="S32" s="1" t="str">
        <f t="shared" si="3"/>
        <v xml:space="preserve">                {
                  "sp": "&lt;load_shape_date YYYY-MM-DDT14:00:00+00:00&gt;",
                  "loadShapePeriodValue": "3.000",
                  "defaultLoadShapeFlag": "A"
                },</v>
      </c>
    </row>
    <row r="33" spans="11:19" x14ac:dyDescent="0.25">
      <c r="K33" s="19">
        <f t="shared" si="4"/>
        <v>0.60416666666666663</v>
      </c>
      <c r="L33" s="35">
        <v>2</v>
      </c>
      <c r="M33" s="15" t="s">
        <v>11</v>
      </c>
      <c r="O33" t="str">
        <f t="shared" si="0"/>
        <v xml:space="preserve">                  "sp": "&lt;load_shape_date YYYY-MM-DDT14:30:00+00:00&gt;",</v>
      </c>
      <c r="P33" t="str">
        <f t="shared" si="1"/>
        <v xml:space="preserve">                  "loadShapePeriodValue": "2.000",</v>
      </c>
      <c r="Q33" t="str">
        <f t="shared" si="2"/>
        <v xml:space="preserve">                  "defaultLoadShapeFlag": "A"</v>
      </c>
      <c r="S33" s="1" t="str">
        <f t="shared" si="3"/>
        <v xml:space="preserve">                {
                  "sp": "&lt;load_shape_date YYYY-MM-DDT14:30:00+00:00&gt;",
                  "loadShapePeriodValue": "2.000",
                  "defaultLoadShapeFlag": "A"
                },</v>
      </c>
    </row>
    <row r="34" spans="11:19" x14ac:dyDescent="0.25">
      <c r="K34" s="19">
        <f t="shared" si="4"/>
        <v>0.625</v>
      </c>
      <c r="L34" s="35">
        <v>2</v>
      </c>
      <c r="M34" s="15" t="s">
        <v>11</v>
      </c>
      <c r="O34" t="str">
        <f t="shared" si="0"/>
        <v xml:space="preserve">                  "sp": "&lt;load_shape_date YYYY-MM-DDT15:00:00+00:00&gt;",</v>
      </c>
      <c r="P34" t="str">
        <f t="shared" si="1"/>
        <v xml:space="preserve">                  "loadShapePeriodValue": "2.000",</v>
      </c>
      <c r="Q34" t="str">
        <f t="shared" si="2"/>
        <v xml:space="preserve">                  "defaultLoadShapeFlag": "A"</v>
      </c>
      <c r="S34" s="1" t="str">
        <f t="shared" si="3"/>
        <v xml:space="preserve">                {
                  "sp": "&lt;load_shape_date YYYY-MM-DDT15:00:00+00:00&gt;",
                  "loadShapePeriodValue": "2.000",
                  "defaultLoadShapeFlag": "A"
                },</v>
      </c>
    </row>
    <row r="35" spans="11:19" x14ac:dyDescent="0.25">
      <c r="K35" s="19">
        <f t="shared" si="4"/>
        <v>0.64583333333333337</v>
      </c>
      <c r="L35" s="35">
        <v>1</v>
      </c>
      <c r="M35" s="15" t="s">
        <v>11</v>
      </c>
      <c r="O35" t="str">
        <f t="shared" si="0"/>
        <v xml:space="preserve">                  "sp": "&lt;load_shape_date YYYY-MM-DDT15:30:00+00:00&gt;",</v>
      </c>
      <c r="P35" t="str">
        <f t="shared" si="1"/>
        <v xml:space="preserve">                  "loadShapePeriodValue": "1.000",</v>
      </c>
      <c r="Q35" t="str">
        <f t="shared" si="2"/>
        <v xml:space="preserve">                  "defaultLoadShapeFlag": "A"</v>
      </c>
      <c r="S35" s="1" t="str">
        <f t="shared" si="3"/>
        <v xml:space="preserve">                {
                  "sp": "&lt;load_shape_date YYYY-MM-DDT15:30:00+00:00&gt;",
                  "loadShapePeriodValue": "1.000",
                  "defaultLoadShapeFlag": "A"
                },</v>
      </c>
    </row>
    <row r="36" spans="11:19" x14ac:dyDescent="0.25">
      <c r="K36" s="19">
        <f t="shared" si="4"/>
        <v>0.66666666666666674</v>
      </c>
      <c r="L36" s="35">
        <v>1</v>
      </c>
      <c r="M36" s="15" t="s">
        <v>11</v>
      </c>
      <c r="O36" t="str">
        <f t="shared" si="0"/>
        <v xml:space="preserve">                  "sp": "&lt;load_shape_date YYYY-MM-DDT16:00:00+00:00&gt;",</v>
      </c>
      <c r="P36" t="str">
        <f t="shared" si="1"/>
        <v xml:space="preserve">                  "loadShapePeriodValue": "1.000",</v>
      </c>
      <c r="Q36" t="str">
        <f t="shared" si="2"/>
        <v xml:space="preserve">                  "defaultLoadShapeFlag": "A"</v>
      </c>
      <c r="S36" s="1" t="str">
        <f t="shared" si="3"/>
        <v xml:space="preserve">                {
                  "sp": "&lt;load_shape_date YYYY-MM-DDT16:00:00+00:00&gt;",
                  "loadShapePeriodValue": "1.000",
                  "defaultLoadShapeFlag": "A"
                },</v>
      </c>
    </row>
    <row r="37" spans="11:19" x14ac:dyDescent="0.25">
      <c r="K37" s="19">
        <f t="shared" si="4"/>
        <v>0.68750000000000011</v>
      </c>
      <c r="L37" s="35">
        <v>1</v>
      </c>
      <c r="M37" s="15" t="s">
        <v>11</v>
      </c>
      <c r="O37" t="str">
        <f>"                  ""sp"": ""&lt;load_shape_date YYYY-MM-DDT"&amp;TEXT(K37,"HH:MM:SS")&amp;"+00:00&gt;"","</f>
        <v xml:space="preserve">                  "sp": "&lt;load_shape_date YYYY-MM-DDT16:30:00+00:00&gt;",</v>
      </c>
      <c r="P37" t="str">
        <f t="shared" si="1"/>
        <v xml:space="preserve">                  "loadShapePeriodValue": "1.000",</v>
      </c>
      <c r="Q37" t="str">
        <f t="shared" si="2"/>
        <v xml:space="preserve">                  "defaultLoadShapeFlag": "A"</v>
      </c>
      <c r="S37" s="1" t="str">
        <f t="shared" si="3"/>
        <v xml:space="preserve">                {
                  "sp": "&lt;load_shape_date YYYY-MM-DDT16:30:00+00:00&gt;",
                  "loadShapePeriodValue": "1.000",
                  "defaultLoadShapeFlag": "A"
                },</v>
      </c>
    </row>
    <row r="38" spans="11:19" x14ac:dyDescent="0.25">
      <c r="K38" s="19">
        <f t="shared" si="4"/>
        <v>0.70833333333333348</v>
      </c>
      <c r="L38" s="35">
        <v>0.1</v>
      </c>
      <c r="M38" s="15" t="s">
        <v>11</v>
      </c>
      <c r="O38" t="str">
        <f t="shared" si="0"/>
        <v xml:space="preserve">                  "sp": "&lt;load_shape_date YYYY-MM-DDT17:00:00+00:00&gt;",</v>
      </c>
      <c r="P38" t="str">
        <f t="shared" si="1"/>
        <v xml:space="preserve">                  "loadShapePeriodValue": "0.100",</v>
      </c>
      <c r="Q38" t="str">
        <f t="shared" si="2"/>
        <v xml:space="preserve">                  "defaultLoadShapeFlag": "A"</v>
      </c>
      <c r="S38" s="1" t="str">
        <f t="shared" si="3"/>
        <v xml:space="preserve">                {
                  "sp": "&lt;load_shape_date YYYY-MM-DDT17:00:00+00:00&gt;",
                  "loadShapePeriodValue": "0.100",
                  "defaultLoadShapeFlag": "A"
                },</v>
      </c>
    </row>
    <row r="39" spans="11:19" x14ac:dyDescent="0.25">
      <c r="K39" s="19">
        <f t="shared" si="4"/>
        <v>0.72916666666666685</v>
      </c>
      <c r="L39" s="35">
        <v>0.1</v>
      </c>
      <c r="M39" s="15" t="s">
        <v>11</v>
      </c>
      <c r="O39" t="str">
        <f t="shared" si="0"/>
        <v xml:space="preserve">                  "sp": "&lt;load_shape_date YYYY-MM-DDT17:30:00+00:00&gt;",</v>
      </c>
      <c r="P39" t="str">
        <f t="shared" si="1"/>
        <v xml:space="preserve">                  "loadShapePeriodValue": "0.100",</v>
      </c>
      <c r="Q39" t="str">
        <f t="shared" si="2"/>
        <v xml:space="preserve">                  "defaultLoadShapeFlag": "A"</v>
      </c>
      <c r="S39" s="1" t="str">
        <f t="shared" si="3"/>
        <v xml:space="preserve">                {
                  "sp": "&lt;load_shape_date YYYY-MM-DDT17:30:00+00:00&gt;",
                  "loadShapePeriodValue": "0.100",
                  "defaultLoadShapeFlag": "A"
                },</v>
      </c>
    </row>
    <row r="40" spans="11:19" x14ac:dyDescent="0.25">
      <c r="K40" s="19">
        <f t="shared" si="4"/>
        <v>0.75000000000000022</v>
      </c>
      <c r="L40" s="35">
        <v>0.1</v>
      </c>
      <c r="M40" s="15" t="s">
        <v>11</v>
      </c>
      <c r="O40" t="str">
        <f t="shared" si="0"/>
        <v xml:space="preserve">                  "sp": "&lt;load_shape_date YYYY-MM-DDT18:00:00+00:00&gt;",</v>
      </c>
      <c r="P40" t="str">
        <f t="shared" si="1"/>
        <v xml:space="preserve">                  "loadShapePeriodValue": "0.100",</v>
      </c>
      <c r="Q40" t="str">
        <f t="shared" si="2"/>
        <v xml:space="preserve">                  "defaultLoadShapeFlag": "A"</v>
      </c>
      <c r="S40" s="1" t="str">
        <f t="shared" si="3"/>
        <v xml:space="preserve">                {
                  "sp": "&lt;load_shape_date YYYY-MM-DDT18:00:00+00:00&gt;",
                  "loadShapePeriodValue": "0.100",
                  "defaultLoadShapeFlag": "A"
                },</v>
      </c>
    </row>
    <row r="41" spans="11:19" x14ac:dyDescent="0.25">
      <c r="K41" s="19">
        <f t="shared" si="4"/>
        <v>0.77083333333333359</v>
      </c>
      <c r="L41" s="35">
        <v>0.1</v>
      </c>
      <c r="M41" s="15" t="s">
        <v>11</v>
      </c>
      <c r="O41" t="str">
        <f t="shared" si="0"/>
        <v xml:space="preserve">                  "sp": "&lt;load_shape_date YYYY-MM-DDT18:30:00+00:00&gt;",</v>
      </c>
      <c r="P41" t="str">
        <f t="shared" si="1"/>
        <v xml:space="preserve">                  "loadShapePeriodValue": "0.100",</v>
      </c>
      <c r="Q41" t="str">
        <f t="shared" si="2"/>
        <v xml:space="preserve">                  "defaultLoadShapeFlag": "A"</v>
      </c>
      <c r="S41" s="1" t="str">
        <f t="shared" si="3"/>
        <v xml:space="preserve">                {
                  "sp": "&lt;load_shape_date YYYY-MM-DDT18:30:00+00:00&gt;",
                  "loadShapePeriodValue": "0.100",
                  "defaultLoadShapeFlag": "A"
                },</v>
      </c>
    </row>
    <row r="42" spans="11:19" x14ac:dyDescent="0.25">
      <c r="K42" s="19">
        <f t="shared" si="4"/>
        <v>0.79166666666666696</v>
      </c>
      <c r="L42" s="35">
        <v>0.1</v>
      </c>
      <c r="M42" s="15" t="s">
        <v>11</v>
      </c>
      <c r="O42" t="str">
        <f t="shared" si="0"/>
        <v xml:space="preserve">                  "sp": "&lt;load_shape_date YYYY-MM-DDT19:00:00+00:00&gt;",</v>
      </c>
      <c r="P42" t="str">
        <f t="shared" si="1"/>
        <v xml:space="preserve">                  "loadShapePeriodValue": "0.100",</v>
      </c>
      <c r="Q42" t="str">
        <f t="shared" si="2"/>
        <v xml:space="preserve">                  "defaultLoadShapeFlag": "A"</v>
      </c>
      <c r="S42" s="1" t="str">
        <f t="shared" si="3"/>
        <v xml:space="preserve">                {
                  "sp": "&lt;load_shape_date YYYY-MM-DDT19:00:00+00:00&gt;",
                  "loadShapePeriodValue": "0.100",
                  "defaultLoadShapeFlag": "A"
                },</v>
      </c>
    </row>
    <row r="43" spans="11:19" x14ac:dyDescent="0.25">
      <c r="K43" s="19">
        <f t="shared" si="4"/>
        <v>0.81250000000000033</v>
      </c>
      <c r="L43" s="35">
        <v>0.1</v>
      </c>
      <c r="M43" s="15" t="s">
        <v>11</v>
      </c>
      <c r="O43" t="str">
        <f t="shared" si="0"/>
        <v xml:space="preserve">                  "sp": "&lt;load_shape_date YYYY-MM-DDT19:30:00+00:00&gt;",</v>
      </c>
      <c r="P43" t="str">
        <f t="shared" si="1"/>
        <v xml:space="preserve">                  "loadShapePeriodValue": "0.100",</v>
      </c>
      <c r="Q43" t="str">
        <f t="shared" si="2"/>
        <v xml:space="preserve">                  "defaultLoadShapeFlag": "A"</v>
      </c>
      <c r="S43" s="1" t="str">
        <f t="shared" si="3"/>
        <v xml:space="preserve">                {
                  "sp": "&lt;load_shape_date YYYY-MM-DDT19:30:00+00:00&gt;",
                  "loadShapePeriodValue": "0.100",
                  "defaultLoadShapeFlag": "A"
                },</v>
      </c>
    </row>
    <row r="44" spans="11:19" x14ac:dyDescent="0.25">
      <c r="K44" s="19">
        <f t="shared" si="4"/>
        <v>0.8333333333333337</v>
      </c>
      <c r="L44" s="35">
        <v>0.1</v>
      </c>
      <c r="M44" s="15" t="s">
        <v>11</v>
      </c>
      <c r="O44" t="str">
        <f t="shared" si="0"/>
        <v xml:space="preserve">                  "sp": "&lt;load_shape_date YYYY-MM-DDT20:00:00+00:00&gt;",</v>
      </c>
      <c r="P44" t="str">
        <f t="shared" si="1"/>
        <v xml:space="preserve">                  "loadShapePeriodValue": "0.100",</v>
      </c>
      <c r="Q44" t="str">
        <f t="shared" si="2"/>
        <v xml:space="preserve">                  "defaultLoadShapeFlag": "A"</v>
      </c>
      <c r="S44" s="1" t="str">
        <f t="shared" si="3"/>
        <v xml:space="preserve">                {
                  "sp": "&lt;load_shape_date YYYY-MM-DDT20:00:00+00:00&gt;",
                  "loadShapePeriodValue": "0.100",
                  "defaultLoadShapeFlag": "A"
                },</v>
      </c>
    </row>
    <row r="45" spans="11:19" x14ac:dyDescent="0.25">
      <c r="K45" s="19">
        <f t="shared" si="4"/>
        <v>0.85416666666666707</v>
      </c>
      <c r="L45" s="35">
        <v>0.1</v>
      </c>
      <c r="M45" s="15" t="s">
        <v>11</v>
      </c>
      <c r="O45" t="str">
        <f t="shared" si="0"/>
        <v xml:space="preserve">                  "sp": "&lt;load_shape_date YYYY-MM-DDT20:30:00+00:00&gt;",</v>
      </c>
      <c r="P45" t="str">
        <f t="shared" si="1"/>
        <v xml:space="preserve">                  "loadShapePeriodValue": "0.100",</v>
      </c>
      <c r="Q45" t="str">
        <f t="shared" si="2"/>
        <v xml:space="preserve">                  "defaultLoadShapeFlag": "A"</v>
      </c>
      <c r="S45" s="1" t="str">
        <f t="shared" si="3"/>
        <v xml:space="preserve">                {
                  "sp": "&lt;load_shape_date YYYY-MM-DDT20:30:00+00:00&gt;",
                  "loadShapePeriodValue": "0.100",
                  "defaultLoadShapeFlag": "A"
                },</v>
      </c>
    </row>
    <row r="46" spans="11:19" x14ac:dyDescent="0.25">
      <c r="K46" s="19">
        <f t="shared" si="4"/>
        <v>0.87500000000000044</v>
      </c>
      <c r="L46" s="35">
        <v>0.1</v>
      </c>
      <c r="M46" s="15" t="s">
        <v>11</v>
      </c>
      <c r="O46" t="str">
        <f t="shared" si="0"/>
        <v xml:space="preserve">                  "sp": "&lt;load_shape_date YYYY-MM-DDT21:00:00+00:00&gt;",</v>
      </c>
      <c r="P46" t="str">
        <f t="shared" si="1"/>
        <v xml:space="preserve">                  "loadShapePeriodValue": "0.100",</v>
      </c>
      <c r="Q46" t="str">
        <f t="shared" si="2"/>
        <v xml:space="preserve">                  "defaultLoadShapeFlag": "A"</v>
      </c>
      <c r="S46" s="1" t="str">
        <f t="shared" si="3"/>
        <v xml:space="preserve">                {
                  "sp": "&lt;load_shape_date YYYY-MM-DDT21:00:00+00:00&gt;",
                  "loadShapePeriodValue": "0.100",
                  "defaultLoadShapeFlag": "A"
                },</v>
      </c>
    </row>
    <row r="47" spans="11:19" x14ac:dyDescent="0.25">
      <c r="K47" s="19">
        <f t="shared" si="4"/>
        <v>0.89583333333333381</v>
      </c>
      <c r="L47" s="35">
        <v>0.1</v>
      </c>
      <c r="M47" s="15" t="s">
        <v>11</v>
      </c>
      <c r="O47" t="str">
        <f t="shared" si="0"/>
        <v xml:space="preserve">                  "sp": "&lt;load_shape_date YYYY-MM-DDT21:30:00+00:00&gt;",</v>
      </c>
      <c r="P47" t="str">
        <f t="shared" si="1"/>
        <v xml:space="preserve">                  "loadShapePeriodValue": "0.100",</v>
      </c>
      <c r="Q47" t="str">
        <f t="shared" si="2"/>
        <v xml:space="preserve">                  "defaultLoadShapeFlag": "A"</v>
      </c>
      <c r="S47" s="1" t="str">
        <f t="shared" si="3"/>
        <v xml:space="preserve">                {
                  "sp": "&lt;load_shape_date YYYY-MM-DDT21:30:00+00:00&gt;",
                  "loadShapePeriodValue": "0.100",
                  "defaultLoadShapeFlag": "A"
                },</v>
      </c>
    </row>
    <row r="48" spans="11:19" x14ac:dyDescent="0.25">
      <c r="K48" s="19">
        <f t="shared" si="4"/>
        <v>0.91666666666666718</v>
      </c>
      <c r="L48" s="35">
        <v>0.1</v>
      </c>
      <c r="M48" s="15" t="s">
        <v>11</v>
      </c>
      <c r="O48" t="str">
        <f t="shared" si="0"/>
        <v xml:space="preserve">                  "sp": "&lt;load_shape_date YYYY-MM-DDT22:00:00+00:00&gt;",</v>
      </c>
      <c r="P48" t="str">
        <f t="shared" si="1"/>
        <v xml:space="preserve">                  "loadShapePeriodValue": "0.100",</v>
      </c>
      <c r="Q48" t="str">
        <f t="shared" si="2"/>
        <v xml:space="preserve">                  "defaultLoadShapeFlag": "A"</v>
      </c>
      <c r="S48" s="1" t="str">
        <f t="shared" si="3"/>
        <v xml:space="preserve">                {
                  "sp": "&lt;load_shape_date YYYY-MM-DDT22:00:00+00:00&gt;",
                  "loadShapePeriodValue": "0.100",
                  "defaultLoadShapeFlag": "A"
                },</v>
      </c>
    </row>
    <row r="49" spans="11:19" x14ac:dyDescent="0.25">
      <c r="K49" s="19">
        <f t="shared" si="4"/>
        <v>0.93750000000000056</v>
      </c>
      <c r="L49" s="35">
        <v>0.1</v>
      </c>
      <c r="M49" s="15" t="s">
        <v>11</v>
      </c>
      <c r="O49" t="str">
        <f t="shared" si="0"/>
        <v xml:space="preserve">                  "sp": "&lt;load_shape_date YYYY-MM-DDT22:30:00+00:00&gt;",</v>
      </c>
      <c r="P49" t="str">
        <f t="shared" si="1"/>
        <v xml:space="preserve">                  "loadShapePeriodValue": "0.100",</v>
      </c>
      <c r="Q49" t="str">
        <f t="shared" si="2"/>
        <v xml:space="preserve">                  "defaultLoadShapeFlag": "A"</v>
      </c>
      <c r="S49" s="1" t="str">
        <f t="shared" si="3"/>
        <v xml:space="preserve">                {
                  "sp": "&lt;load_shape_date YYYY-MM-DDT22:30:00+00:00&gt;",
                  "loadShapePeriodValue": "0.100",
                  "defaultLoadShapeFlag": "A"
                },</v>
      </c>
    </row>
    <row r="50" spans="11:19" x14ac:dyDescent="0.25">
      <c r="K50" s="19">
        <f t="shared" si="4"/>
        <v>0.95833333333333393</v>
      </c>
      <c r="L50" s="35">
        <v>0.1</v>
      </c>
      <c r="M50" s="15" t="s">
        <v>11</v>
      </c>
      <c r="O50" t="str">
        <f t="shared" si="0"/>
        <v xml:space="preserve">                  "sp": "&lt;load_shape_date YYYY-MM-DDT23:00:00+00:00&gt;",</v>
      </c>
      <c r="P50" t="str">
        <f t="shared" si="1"/>
        <v xml:space="preserve">                  "loadShapePeriodValue": "0.100",</v>
      </c>
      <c r="Q50" t="str">
        <f t="shared" si="2"/>
        <v xml:space="preserve">                  "defaultLoadShapeFlag": "A"</v>
      </c>
      <c r="S50" s="1" t="str">
        <f t="shared" si="3"/>
        <v xml:space="preserve">                {
                  "sp": "&lt;load_shape_date YYYY-MM-DDT23:00:00+00:00&gt;",
                  "loadShapePeriodValue": "0.100",
                  "defaultLoadShapeFlag": "A"
                },</v>
      </c>
    </row>
    <row r="51" spans="11:19" x14ac:dyDescent="0.25">
      <c r="K51" s="19">
        <f t="shared" si="4"/>
        <v>0.9791666666666673</v>
      </c>
      <c r="L51" s="35">
        <v>0.1</v>
      </c>
      <c r="M51" s="15" t="s">
        <v>11</v>
      </c>
      <c r="O51" t="str">
        <f t="shared" si="0"/>
        <v xml:space="preserve">                  "sp": "&lt;load_shape_date YYYY-MM-DDT23:30:00+00:00&gt;",</v>
      </c>
      <c r="P51" t="str">
        <f t="shared" si="1"/>
        <v xml:space="preserve">                  "loadShapePeriodValue": "0.100",</v>
      </c>
      <c r="Q51" t="str">
        <f t="shared" si="2"/>
        <v xml:space="preserve">                  "defaultLoadShapeFlag": "A"</v>
      </c>
      <c r="R51" t="s">
        <v>51</v>
      </c>
      <c r="S51" s="1" t="str">
        <f t="shared" si="3"/>
        <v xml:space="preserve">                {
                  "sp": "&lt;load_shape_date YYYY-MM-DDT23:30:00+00:00&gt;",
                  "loadShapePeriodValue": "0.100",
                  "defaultLoadShapeFlag": "A"
                }
              ]</v>
      </c>
    </row>
  </sheetData>
  <mergeCells count="3">
    <mergeCell ref="C1:G1"/>
    <mergeCell ref="K1:M1"/>
    <mergeCell ref="A1:B1"/>
  </mergeCells>
  <pageMargins left="0.7" right="0.7" top="0.75" bottom="0.75" header="0.3" footer="0.3"/>
  <pageSetup paperSize="9" orientation="portrait" r:id="rId1"/>
  <headerFooter>
    <oddFooter>&amp;C_x000D_&amp;1#&amp;"Arial"&amp;9&amp;K000000 Internal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64DD-4C2F-46EC-9F66-520168CA6354}">
  <dimension ref="A1:N4"/>
  <sheetViews>
    <sheetView workbookViewId="0">
      <pane ySplit="3" topLeftCell="A4" activePane="bottomLeft" state="frozen"/>
      <selection activeCell="L1" sqref="L1:L1048576"/>
      <selection pane="bottomLeft" activeCell="I4" sqref="I4"/>
    </sheetView>
  </sheetViews>
  <sheetFormatPr defaultRowHeight="15" x14ac:dyDescent="0.25"/>
  <cols>
    <col min="1" max="1" width="9.140625" style="14"/>
    <col min="2" max="2" width="9.140625" style="15"/>
    <col min="3" max="3" width="6.5703125" style="14" bestFit="1" customWidth="1"/>
    <col min="4" max="6" width="6.5703125" bestFit="1" customWidth="1"/>
    <col min="7" max="7" width="6.5703125" style="15" bestFit="1" customWidth="1"/>
    <col min="8" max="8" width="13.7109375" style="24" bestFit="1" customWidth="1"/>
    <col min="9" max="9" width="13.7109375" style="14" bestFit="1" customWidth="1"/>
    <col min="10" max="11" width="6.5703125" bestFit="1" customWidth="1"/>
    <col min="12" max="12" width="13.7109375" bestFit="1" customWidth="1"/>
    <col min="13" max="13" width="6.5703125" bestFit="1" customWidth="1"/>
    <col min="14" max="14" width="6.5703125" style="15" bestFit="1" customWidth="1"/>
  </cols>
  <sheetData>
    <row r="1" spans="1:14" s="2" customFormat="1" ht="45" x14ac:dyDescent="0.25">
      <c r="A1" s="36" t="s">
        <v>45</v>
      </c>
      <c r="B1" s="38"/>
      <c r="C1" s="36" t="s">
        <v>21</v>
      </c>
      <c r="D1" s="37"/>
      <c r="E1" s="37"/>
      <c r="F1" s="37"/>
      <c r="G1" s="38"/>
      <c r="H1" s="20" t="s">
        <v>31</v>
      </c>
      <c r="I1" s="36" t="s">
        <v>42</v>
      </c>
      <c r="J1" s="37"/>
      <c r="K1" s="37"/>
      <c r="L1" s="37"/>
      <c r="M1" s="37"/>
      <c r="N1" s="38"/>
    </row>
    <row r="2" spans="1:14" s="9" customFormat="1" ht="158.25" customHeight="1" x14ac:dyDescent="0.25">
      <c r="A2" s="10" t="s">
        <v>48</v>
      </c>
      <c r="B2" s="11" t="s">
        <v>49</v>
      </c>
      <c r="C2" s="10" t="s">
        <v>20</v>
      </c>
      <c r="D2" s="8" t="s">
        <v>2</v>
      </c>
      <c r="E2" s="8" t="s">
        <v>4</v>
      </c>
      <c r="F2" s="8" t="s">
        <v>19</v>
      </c>
      <c r="G2" s="11" t="s">
        <v>18</v>
      </c>
      <c r="H2" s="21" t="s">
        <v>29</v>
      </c>
      <c r="I2" s="10" t="s">
        <v>38</v>
      </c>
      <c r="J2" s="8" t="s">
        <v>43</v>
      </c>
      <c r="K2" s="8" t="s">
        <v>44</v>
      </c>
      <c r="L2" s="8" t="s">
        <v>39</v>
      </c>
      <c r="M2" s="8" t="s">
        <v>40</v>
      </c>
      <c r="N2" s="11" t="s">
        <v>41</v>
      </c>
    </row>
    <row r="3" spans="1:14" s="9" customFormat="1" x14ac:dyDescent="0.25">
      <c r="A3" s="12" t="s">
        <v>46</v>
      </c>
      <c r="B3" s="13" t="s">
        <v>47</v>
      </c>
      <c r="C3" s="12" t="s">
        <v>0</v>
      </c>
      <c r="D3" s="6" t="s">
        <v>1</v>
      </c>
      <c r="E3" s="7" t="s">
        <v>3</v>
      </c>
      <c r="F3" s="5" t="s">
        <v>5</v>
      </c>
      <c r="G3" s="13" t="s">
        <v>6</v>
      </c>
      <c r="H3" s="22" t="s">
        <v>30</v>
      </c>
      <c r="I3" s="12" t="s">
        <v>32</v>
      </c>
      <c r="J3" s="5" t="s">
        <v>33</v>
      </c>
      <c r="K3" s="5" t="s">
        <v>34</v>
      </c>
      <c r="L3" s="5" t="s">
        <v>35</v>
      </c>
      <c r="M3" s="5" t="s">
        <v>36</v>
      </c>
      <c r="N3" s="13" t="s">
        <v>37</v>
      </c>
    </row>
    <row r="4" spans="1:14" x14ac:dyDescent="0.25">
      <c r="B4" s="15">
        <v>30</v>
      </c>
      <c r="D4" t="s">
        <v>7</v>
      </c>
      <c r="E4" t="s">
        <v>11</v>
      </c>
      <c r="G4" s="15" t="s">
        <v>13</v>
      </c>
      <c r="H4" s="23">
        <f>365*I4</f>
        <v>27010</v>
      </c>
      <c r="I4" s="25">
        <f>SUM('AFAIW 22'!L4:L51)</f>
        <v>74</v>
      </c>
      <c r="J4" s="4"/>
      <c r="K4" s="4"/>
      <c r="L4" s="4">
        <f>7*I4</f>
        <v>518</v>
      </c>
      <c r="M4" s="4"/>
      <c r="N4" s="26"/>
    </row>
  </sheetData>
  <mergeCells count="3">
    <mergeCell ref="A1:B1"/>
    <mergeCell ref="C1:G1"/>
    <mergeCell ref="I1:N1"/>
  </mergeCells>
  <pageMargins left="0.7" right="0.7" top="0.75" bottom="0.75" header="0.3" footer="0.3"/>
  <pageSetup paperSize="9" orientation="portrait" r:id="rId1"/>
  <headerFooter>
    <oddFooter>&amp;C_x000D_&amp;1#&amp;"Arial"&amp;9&amp;K000000 Internal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E717-9978-42E0-ACD7-68198BC0D58C}">
  <dimension ref="A1:S51"/>
  <sheetViews>
    <sheetView workbookViewId="0">
      <pane ySplit="3" topLeftCell="A4" activePane="bottomLeft" state="frozen"/>
      <selection pane="bottomLeft" activeCell="F2" sqref="F2"/>
    </sheetView>
  </sheetViews>
  <sheetFormatPr defaultRowHeight="15" x14ac:dyDescent="0.25"/>
  <cols>
    <col min="1" max="1" width="9.140625" style="14"/>
    <col min="2" max="2" width="9.140625" style="15"/>
    <col min="3" max="3" width="6.5703125" style="14" bestFit="1" customWidth="1"/>
    <col min="4" max="6" width="6.5703125" bestFit="1" customWidth="1"/>
    <col min="7" max="7" width="6.5703125" style="15" bestFit="1" customWidth="1"/>
    <col min="8" max="10" width="6.5703125" customWidth="1"/>
    <col min="11" max="11" width="9.42578125" style="19" bestFit="1" customWidth="1"/>
    <col min="12" max="12" width="13.7109375" style="35" bestFit="1" customWidth="1"/>
    <col min="13" max="13" width="6.5703125" style="15" bestFit="1" customWidth="1"/>
    <col min="14" max="14" width="6.5703125" customWidth="1"/>
    <col min="15" max="15" width="60.140625" bestFit="1" customWidth="1"/>
    <col min="16" max="16" width="47.85546875" bestFit="1" customWidth="1"/>
    <col min="19" max="19" width="9.140625" style="1"/>
  </cols>
  <sheetData>
    <row r="1" spans="1:19" s="3" customFormat="1" ht="33" customHeight="1" x14ac:dyDescent="0.25">
      <c r="A1" s="36" t="s">
        <v>45</v>
      </c>
      <c r="B1" s="38"/>
      <c r="C1" s="36" t="s">
        <v>21</v>
      </c>
      <c r="D1" s="37"/>
      <c r="E1" s="37"/>
      <c r="F1" s="37"/>
      <c r="G1" s="38"/>
      <c r="H1" s="27"/>
      <c r="I1" s="27"/>
      <c r="J1" s="27"/>
      <c r="K1" s="36" t="s">
        <v>28</v>
      </c>
      <c r="L1" s="37"/>
      <c r="M1" s="38"/>
      <c r="N1" s="2"/>
      <c r="O1" s="2"/>
      <c r="P1" s="2"/>
      <c r="Q1" s="2"/>
      <c r="R1" s="2"/>
      <c r="S1" s="30"/>
    </row>
    <row r="2" spans="1:19" s="9" customFormat="1" ht="158.25" customHeight="1" x14ac:dyDescent="0.25">
      <c r="A2" s="10" t="s">
        <v>48</v>
      </c>
      <c r="B2" s="11" t="s">
        <v>49</v>
      </c>
      <c r="C2" s="10" t="s">
        <v>20</v>
      </c>
      <c r="D2" s="8" t="s">
        <v>2</v>
      </c>
      <c r="E2" s="8" t="s">
        <v>4</v>
      </c>
      <c r="F2" s="8" t="s">
        <v>19</v>
      </c>
      <c r="G2" s="11" t="s">
        <v>18</v>
      </c>
      <c r="H2" s="28"/>
      <c r="I2" s="28"/>
      <c r="J2" s="28"/>
      <c r="K2" s="17" t="s">
        <v>25</v>
      </c>
      <c r="L2" s="33" t="s">
        <v>26</v>
      </c>
      <c r="M2" s="11" t="s">
        <v>27</v>
      </c>
      <c r="N2" s="8"/>
      <c r="S2" s="31"/>
    </row>
    <row r="3" spans="1:19" s="9" customFormat="1" x14ac:dyDescent="0.25">
      <c r="A3" s="12" t="s">
        <v>46</v>
      </c>
      <c r="B3" s="13" t="s">
        <v>47</v>
      </c>
      <c r="C3" s="12" t="s">
        <v>0</v>
      </c>
      <c r="D3" s="6" t="s">
        <v>1</v>
      </c>
      <c r="E3" s="7" t="s">
        <v>3</v>
      </c>
      <c r="F3" s="5" t="s">
        <v>5</v>
      </c>
      <c r="G3" s="16" t="s">
        <v>6</v>
      </c>
      <c r="H3" s="29"/>
      <c r="I3" s="29"/>
      <c r="J3" s="29"/>
      <c r="K3" s="18" t="s">
        <v>22</v>
      </c>
      <c r="L3" s="34" t="s">
        <v>23</v>
      </c>
      <c r="M3" s="16" t="s">
        <v>24</v>
      </c>
      <c r="N3" s="7"/>
      <c r="S3" s="31"/>
    </row>
    <row r="4" spans="1:19" x14ac:dyDescent="0.25">
      <c r="B4" s="15">
        <v>30</v>
      </c>
      <c r="C4" s="14" t="s">
        <v>17</v>
      </c>
      <c r="D4" t="s">
        <v>7</v>
      </c>
      <c r="E4" t="s">
        <v>12</v>
      </c>
      <c r="F4" s="32" t="s">
        <v>15</v>
      </c>
      <c r="G4" s="15" t="s">
        <v>16</v>
      </c>
      <c r="H4" s="1" t="str">
        <f>"              ""LSGroup"": {
                ""loadShapeGSPGroupID"": """&amp;C4&amp;""",
                ""connectionTypeIndicator"": """&amp;D4&amp;""",
                ""marketSegmentIndicator"": """&amp;E4&amp;""","</f>
        <v xml:space="preserve">              "LSGroup": {
                "loadShapeGSPGroupID": "_P",
                "connectionTypeIndicator": "W",
                "marketSegmentIndicator": "S",</v>
      </c>
      <c r="I4" s="1" t="str">
        <f>"                ""loadShapeDomesticPremiseIndicator"": "&amp;F4&amp;",
                ""measurementQuantityID"": """&amp;G4&amp;"""
              },"</f>
        <v xml:space="preserve">                "loadShapeDomesticPremiseIndicator": T,
                "measurementQuantityID": "AE"
              },</v>
      </c>
      <c r="J4" s="1" t="str">
        <f>H4&amp;"
"&amp;I4</f>
        <v xml:space="preserve">              "LSGroup": {
                "loadShapeGSPGroupID": "_P",
                "connectionTypeIndicator": "W",
                "marketSegmentIndicator": "S",
                "loadShapeDomesticPremiseIndicator": T,
                "measurementQuantityID": "AE"
              },</v>
      </c>
      <c r="K4" s="19">
        <v>0</v>
      </c>
      <c r="L4" s="35">
        <v>0.01</v>
      </c>
      <c r="M4" s="15" t="s">
        <v>11</v>
      </c>
      <c r="N4" t="s">
        <v>50</v>
      </c>
      <c r="O4" t="str">
        <f>"                  ""sp"": ""&lt;load_shape_date YYYY-MM-DDT"&amp;TEXT(K4,"HH:MM:SS")&amp;"+00:00&gt;"","</f>
        <v xml:space="preserve">                  "sp": "&lt;load_shape_date YYYY-MM-DDT00:00:00+00:00&gt;",</v>
      </c>
      <c r="P4" t="str">
        <f>"                  ""loadShapePeriodValue"": """&amp;TEXT(L4,"0.000")&amp;""","</f>
        <v xml:space="preserve">                  "loadShapePeriodValue": "0.010",</v>
      </c>
      <c r="Q4" t="str">
        <f>"                  ""defaultLoadShapeFlag"": """&amp;M4&amp;""""</f>
        <v xml:space="preserve">                  "defaultLoadShapeFlag": "A"</v>
      </c>
      <c r="S4" s="1" t="str">
        <f>IF(LEN(N4)&gt;0,N4&amp;"
","")&amp;"                {
"&amp;O4&amp;"
"&amp;P4&amp;"
"&amp;Q4&amp;"
                }"&amp;IF(LEN(R4)&gt;0,"
"&amp;R4,",")</f>
        <v xml:space="preserve">              "LSGroupSettlementPeriods": [
                {
                  "sp": "&lt;load_shape_date YYYY-MM-DDT00:00:00+00:00&gt;",
                  "loadShapePeriodValue": "0.010",
                  "defaultLoadShapeFlag": "A"
                },</v>
      </c>
    </row>
    <row r="5" spans="1:19" x14ac:dyDescent="0.25">
      <c r="K5" s="19">
        <v>2.0833333333333332E-2</v>
      </c>
      <c r="L5" s="35">
        <v>0.01</v>
      </c>
      <c r="M5" s="15" t="s">
        <v>11</v>
      </c>
      <c r="O5" t="str">
        <f t="shared" ref="O5:O51" si="0">"                  ""sp"": ""&lt;load_shape_date YYYY-MM-DDT"&amp;TEXT(K5,"HH:MM:SS")&amp;"+00:00&gt;"","</f>
        <v xml:space="preserve">                  "sp": "&lt;load_shape_date YYYY-MM-DDT00:30:00+00:00&gt;",</v>
      </c>
      <c r="P5" t="str">
        <f t="shared" ref="P5:P51" si="1">"                  ""loadShapePeriodValue"": """&amp;TEXT(L5,"0.000")&amp;""","</f>
        <v xml:space="preserve">                  "loadShapePeriodValue": "0.010",</v>
      </c>
      <c r="Q5" t="str">
        <f t="shared" ref="Q5:Q51" si="2">"                  ""defaultLoadShapeFlag"": """&amp;M5&amp;""""</f>
        <v xml:space="preserve">                  "defaultLoadShapeFlag": "A"</v>
      </c>
      <c r="S5" s="1" t="str">
        <f t="shared" ref="S5:S51" si="3">IF(LEN(N5)&gt;0,N5&amp;"
","")&amp;"                {
"&amp;O5&amp;"
"&amp;P5&amp;"
"&amp;Q5&amp;"
                }"&amp;IF(LEN(R5)&gt;0,"
"&amp;R5,",")</f>
        <v xml:space="preserve">                {
                  "sp": "&lt;load_shape_date YYYY-MM-DDT00:30:00+00:00&gt;",
                  "loadShapePeriodValue": "0.010",
                  "defaultLoadShapeFlag": "A"
                },</v>
      </c>
    </row>
    <row r="6" spans="1:19" x14ac:dyDescent="0.25">
      <c r="K6" s="19">
        <f>K5+K$5</f>
        <v>4.1666666666666664E-2</v>
      </c>
      <c r="L6" s="35">
        <v>0.01</v>
      </c>
      <c r="M6" s="15" t="s">
        <v>11</v>
      </c>
      <c r="O6" t="str">
        <f t="shared" si="0"/>
        <v xml:space="preserve">                  "sp": "&lt;load_shape_date YYYY-MM-DDT01:00:00+00:00&gt;",</v>
      </c>
      <c r="P6" t="str">
        <f t="shared" si="1"/>
        <v xml:space="preserve">                  "loadShapePeriodValue": "0.010",</v>
      </c>
      <c r="Q6" t="str">
        <f t="shared" si="2"/>
        <v xml:space="preserve">                  "defaultLoadShapeFlag": "A"</v>
      </c>
      <c r="S6" s="1" t="str">
        <f t="shared" si="3"/>
        <v xml:space="preserve">                {
                  "sp": "&lt;load_shape_date YYYY-MM-DDT01:00:00+00:00&gt;",
                  "loadShapePeriodValue": "0.010",
                  "defaultLoadShapeFlag": "A"
                },</v>
      </c>
    </row>
    <row r="7" spans="1:19" x14ac:dyDescent="0.25">
      <c r="K7" s="19">
        <f t="shared" ref="K7:K51" si="4">K6+K$5</f>
        <v>6.25E-2</v>
      </c>
      <c r="L7" s="35">
        <v>0.01</v>
      </c>
      <c r="M7" s="15" t="s">
        <v>11</v>
      </c>
      <c r="O7" t="str">
        <f t="shared" si="0"/>
        <v xml:space="preserve">                  "sp": "&lt;load_shape_date YYYY-MM-DDT01:30:00+00:00&gt;",</v>
      </c>
      <c r="P7" t="str">
        <f t="shared" si="1"/>
        <v xml:space="preserve">                  "loadShapePeriodValue": "0.010",</v>
      </c>
      <c r="Q7" t="str">
        <f t="shared" si="2"/>
        <v xml:space="preserve">                  "defaultLoadShapeFlag": "A"</v>
      </c>
      <c r="S7" s="1" t="str">
        <f t="shared" si="3"/>
        <v xml:space="preserve">                {
                  "sp": "&lt;load_shape_date YYYY-MM-DDT01:30:00+00:00&gt;",
                  "loadShapePeriodValue": "0.010",
                  "defaultLoadShapeFlag": "A"
                },</v>
      </c>
    </row>
    <row r="8" spans="1:19" x14ac:dyDescent="0.25">
      <c r="K8" s="19">
        <f t="shared" si="4"/>
        <v>8.3333333333333329E-2</v>
      </c>
      <c r="L8" s="35">
        <v>0.01</v>
      </c>
      <c r="M8" s="15" t="s">
        <v>11</v>
      </c>
      <c r="O8" t="str">
        <f t="shared" si="0"/>
        <v xml:space="preserve">                  "sp": "&lt;load_shape_date YYYY-MM-DDT02:00:00+00:00&gt;",</v>
      </c>
      <c r="P8" t="str">
        <f t="shared" si="1"/>
        <v xml:space="preserve">                  "loadShapePeriodValue": "0.010",</v>
      </c>
      <c r="Q8" t="str">
        <f t="shared" si="2"/>
        <v xml:space="preserve">                  "defaultLoadShapeFlag": "A"</v>
      </c>
      <c r="S8" s="1" t="str">
        <f t="shared" si="3"/>
        <v xml:space="preserve">                {
                  "sp": "&lt;load_shape_date YYYY-MM-DDT02:00:00+00:00&gt;",
                  "loadShapePeriodValue": "0.010",
                  "defaultLoadShapeFlag": "A"
                },</v>
      </c>
    </row>
    <row r="9" spans="1:19" x14ac:dyDescent="0.25">
      <c r="K9" s="19">
        <f t="shared" si="4"/>
        <v>0.10416666666666666</v>
      </c>
      <c r="L9" s="35">
        <v>0.01</v>
      </c>
      <c r="M9" s="15" t="s">
        <v>11</v>
      </c>
      <c r="O9" t="str">
        <f t="shared" si="0"/>
        <v xml:space="preserve">                  "sp": "&lt;load_shape_date YYYY-MM-DDT02:30:00+00:00&gt;",</v>
      </c>
      <c r="P9" t="str">
        <f t="shared" si="1"/>
        <v xml:space="preserve">                  "loadShapePeriodValue": "0.010",</v>
      </c>
      <c r="Q9" t="str">
        <f t="shared" si="2"/>
        <v xml:space="preserve">                  "defaultLoadShapeFlag": "A"</v>
      </c>
      <c r="S9" s="1" t="str">
        <f t="shared" si="3"/>
        <v xml:space="preserve">                {
                  "sp": "&lt;load_shape_date YYYY-MM-DDT02:30:00+00:00&gt;",
                  "loadShapePeriodValue": "0.010",
                  "defaultLoadShapeFlag": "A"
                },</v>
      </c>
    </row>
    <row r="10" spans="1:19" x14ac:dyDescent="0.25">
      <c r="K10" s="19">
        <f t="shared" si="4"/>
        <v>0.12499999999999999</v>
      </c>
      <c r="L10" s="35">
        <v>0.01</v>
      </c>
      <c r="M10" s="15" t="s">
        <v>11</v>
      </c>
      <c r="O10" t="str">
        <f t="shared" si="0"/>
        <v xml:space="preserve">                  "sp": "&lt;load_shape_date YYYY-MM-DDT03:00:00+00:00&gt;",</v>
      </c>
      <c r="P10" t="str">
        <f t="shared" si="1"/>
        <v xml:space="preserve">                  "loadShapePeriodValue": "0.010",</v>
      </c>
      <c r="Q10" t="str">
        <f t="shared" si="2"/>
        <v xml:space="preserve">                  "defaultLoadShapeFlag": "A"</v>
      </c>
      <c r="S10" s="1" t="str">
        <f t="shared" si="3"/>
        <v xml:space="preserve">                {
                  "sp": "&lt;load_shape_date YYYY-MM-DDT03:00:00+00:00&gt;",
                  "loadShapePeriodValue": "0.010",
                  "defaultLoadShapeFlag": "A"
                },</v>
      </c>
    </row>
    <row r="11" spans="1:19" x14ac:dyDescent="0.25">
      <c r="K11" s="19">
        <f t="shared" si="4"/>
        <v>0.14583333333333331</v>
      </c>
      <c r="L11" s="35">
        <v>0.01</v>
      </c>
      <c r="M11" s="15" t="s">
        <v>11</v>
      </c>
      <c r="O11" t="str">
        <f t="shared" si="0"/>
        <v xml:space="preserve">                  "sp": "&lt;load_shape_date YYYY-MM-DDT03:30:00+00:00&gt;",</v>
      </c>
      <c r="P11" t="str">
        <f t="shared" si="1"/>
        <v xml:space="preserve">                  "loadShapePeriodValue": "0.010",</v>
      </c>
      <c r="Q11" t="str">
        <f t="shared" si="2"/>
        <v xml:space="preserve">                  "defaultLoadShapeFlag": "A"</v>
      </c>
      <c r="S11" s="1" t="str">
        <f t="shared" si="3"/>
        <v xml:space="preserve">                {
                  "sp": "&lt;load_shape_date YYYY-MM-DDT03:30:00+00:00&gt;",
                  "loadShapePeriodValue": "0.010",
                  "defaultLoadShapeFlag": "A"
                },</v>
      </c>
    </row>
    <row r="12" spans="1:19" x14ac:dyDescent="0.25">
      <c r="K12" s="19">
        <f t="shared" si="4"/>
        <v>0.16666666666666666</v>
      </c>
      <c r="L12" s="35">
        <v>0.01</v>
      </c>
      <c r="M12" s="15" t="s">
        <v>11</v>
      </c>
      <c r="O12" t="str">
        <f t="shared" si="0"/>
        <v xml:space="preserve">                  "sp": "&lt;load_shape_date YYYY-MM-DDT04:00:00+00:00&gt;",</v>
      </c>
      <c r="P12" t="str">
        <f t="shared" si="1"/>
        <v xml:space="preserve">                  "loadShapePeriodValue": "0.010",</v>
      </c>
      <c r="Q12" t="str">
        <f t="shared" si="2"/>
        <v xml:space="preserve">                  "defaultLoadShapeFlag": "A"</v>
      </c>
      <c r="S12" s="1" t="str">
        <f t="shared" si="3"/>
        <v xml:space="preserve">                {
                  "sp": "&lt;load_shape_date YYYY-MM-DDT04:00:00+00:00&gt;",
                  "loadShapePeriodValue": "0.010",
                  "defaultLoadShapeFlag": "A"
                },</v>
      </c>
    </row>
    <row r="13" spans="1:19" x14ac:dyDescent="0.25">
      <c r="K13" s="19">
        <f t="shared" si="4"/>
        <v>0.1875</v>
      </c>
      <c r="L13" s="35">
        <v>0.01</v>
      </c>
      <c r="M13" s="15" t="s">
        <v>11</v>
      </c>
      <c r="O13" t="str">
        <f t="shared" si="0"/>
        <v xml:space="preserve">                  "sp": "&lt;load_shape_date YYYY-MM-DDT04:30:00+00:00&gt;",</v>
      </c>
      <c r="P13" t="str">
        <f t="shared" si="1"/>
        <v xml:space="preserve">                  "loadShapePeriodValue": "0.010",</v>
      </c>
      <c r="Q13" t="str">
        <f t="shared" si="2"/>
        <v xml:space="preserve">                  "defaultLoadShapeFlag": "A"</v>
      </c>
      <c r="S13" s="1" t="str">
        <f t="shared" si="3"/>
        <v xml:space="preserve">                {
                  "sp": "&lt;load_shape_date YYYY-MM-DDT04:30:00+00:00&gt;",
                  "loadShapePeriodValue": "0.010",
                  "defaultLoadShapeFlag": "A"
                },</v>
      </c>
    </row>
    <row r="14" spans="1:19" x14ac:dyDescent="0.25">
      <c r="K14" s="19">
        <f t="shared" si="4"/>
        <v>0.20833333333333334</v>
      </c>
      <c r="L14" s="35">
        <v>0.01</v>
      </c>
      <c r="M14" s="15" t="s">
        <v>11</v>
      </c>
      <c r="O14" t="str">
        <f t="shared" si="0"/>
        <v xml:space="preserve">                  "sp": "&lt;load_shape_date YYYY-MM-DDT05:00:00+00:00&gt;",</v>
      </c>
      <c r="P14" t="str">
        <f t="shared" si="1"/>
        <v xml:space="preserve">                  "loadShapePeriodValue": "0.010",</v>
      </c>
      <c r="Q14" t="str">
        <f t="shared" si="2"/>
        <v xml:space="preserve">                  "defaultLoadShapeFlag": "A"</v>
      </c>
      <c r="S14" s="1" t="str">
        <f t="shared" si="3"/>
        <v xml:space="preserve">                {
                  "sp": "&lt;load_shape_date YYYY-MM-DDT05:00:00+00:00&gt;",
                  "loadShapePeriodValue": "0.010",
                  "defaultLoadShapeFlag": "A"
                },</v>
      </c>
    </row>
    <row r="15" spans="1:19" x14ac:dyDescent="0.25">
      <c r="K15" s="19">
        <f t="shared" si="4"/>
        <v>0.22916666666666669</v>
      </c>
      <c r="L15" s="35">
        <v>0.01</v>
      </c>
      <c r="M15" s="15" t="s">
        <v>11</v>
      </c>
      <c r="O15" t="str">
        <f t="shared" si="0"/>
        <v xml:space="preserve">                  "sp": "&lt;load_shape_date YYYY-MM-DDT05:30:00+00:00&gt;",</v>
      </c>
      <c r="P15" t="str">
        <f t="shared" si="1"/>
        <v xml:space="preserve">                  "loadShapePeriodValue": "0.010",</v>
      </c>
      <c r="Q15" t="str">
        <f t="shared" si="2"/>
        <v xml:space="preserve">                  "defaultLoadShapeFlag": "A"</v>
      </c>
      <c r="S15" s="1" t="str">
        <f t="shared" si="3"/>
        <v xml:space="preserve">                {
                  "sp": "&lt;load_shape_date YYYY-MM-DDT05:30:00+00:00&gt;",
                  "loadShapePeriodValue": "0.010",
                  "defaultLoadShapeFlag": "A"
                },</v>
      </c>
    </row>
    <row r="16" spans="1:19" x14ac:dyDescent="0.25">
      <c r="K16" s="19">
        <f t="shared" si="4"/>
        <v>0.25</v>
      </c>
      <c r="L16" s="35">
        <v>0.01</v>
      </c>
      <c r="M16" s="15" t="s">
        <v>11</v>
      </c>
      <c r="O16" t="str">
        <f t="shared" si="0"/>
        <v xml:space="preserve">                  "sp": "&lt;load_shape_date YYYY-MM-DDT06:00:00+00:00&gt;",</v>
      </c>
      <c r="P16" t="str">
        <f t="shared" si="1"/>
        <v xml:space="preserve">                  "loadShapePeriodValue": "0.010",</v>
      </c>
      <c r="Q16" t="str">
        <f t="shared" si="2"/>
        <v xml:space="preserve">                  "defaultLoadShapeFlag": "A"</v>
      </c>
      <c r="S16" s="1" t="str">
        <f t="shared" si="3"/>
        <v xml:space="preserve">                {
                  "sp": "&lt;load_shape_date YYYY-MM-DDT06:00:00+00:00&gt;",
                  "loadShapePeriodValue": "0.010",
                  "defaultLoadShapeFlag": "A"
                },</v>
      </c>
    </row>
    <row r="17" spans="11:19" x14ac:dyDescent="0.25">
      <c r="K17" s="19">
        <f t="shared" si="4"/>
        <v>0.27083333333333331</v>
      </c>
      <c r="L17" s="35">
        <v>0.01</v>
      </c>
      <c r="M17" s="15" t="s">
        <v>11</v>
      </c>
      <c r="O17" t="str">
        <f t="shared" si="0"/>
        <v xml:space="preserve">                  "sp": "&lt;load_shape_date YYYY-MM-DDT06:30:00+00:00&gt;",</v>
      </c>
      <c r="P17" t="str">
        <f t="shared" si="1"/>
        <v xml:space="preserve">                  "loadShapePeriodValue": "0.010",</v>
      </c>
      <c r="Q17" t="str">
        <f t="shared" si="2"/>
        <v xml:space="preserve">                  "defaultLoadShapeFlag": "A"</v>
      </c>
      <c r="S17" s="1" t="str">
        <f t="shared" si="3"/>
        <v xml:space="preserve">                {
                  "sp": "&lt;load_shape_date YYYY-MM-DDT06:30:00+00:00&gt;",
                  "loadShapePeriodValue": "0.010",
                  "defaultLoadShapeFlag": "A"
                },</v>
      </c>
    </row>
    <row r="18" spans="11:19" x14ac:dyDescent="0.25">
      <c r="K18" s="19">
        <f t="shared" si="4"/>
        <v>0.29166666666666663</v>
      </c>
      <c r="L18" s="35">
        <v>0.01</v>
      </c>
      <c r="M18" s="15" t="s">
        <v>11</v>
      </c>
      <c r="O18" t="str">
        <f t="shared" si="0"/>
        <v xml:space="preserve">                  "sp": "&lt;load_shape_date YYYY-MM-DDT07:00:00+00:00&gt;",</v>
      </c>
      <c r="P18" t="str">
        <f t="shared" si="1"/>
        <v xml:space="preserve">                  "loadShapePeriodValue": "0.010",</v>
      </c>
      <c r="Q18" t="str">
        <f t="shared" si="2"/>
        <v xml:space="preserve">                  "defaultLoadShapeFlag": "A"</v>
      </c>
      <c r="S18" s="1" t="str">
        <f t="shared" si="3"/>
        <v xml:space="preserve">                {
                  "sp": "&lt;load_shape_date YYYY-MM-DDT07:00:00+00:00&gt;",
                  "loadShapePeriodValue": "0.010",
                  "defaultLoadShapeFlag": "A"
                },</v>
      </c>
    </row>
    <row r="19" spans="11:19" x14ac:dyDescent="0.25">
      <c r="K19" s="19">
        <f t="shared" si="4"/>
        <v>0.31249999999999994</v>
      </c>
      <c r="L19" s="35">
        <v>0.01</v>
      </c>
      <c r="M19" s="15" t="s">
        <v>11</v>
      </c>
      <c r="O19" t="str">
        <f t="shared" si="0"/>
        <v xml:space="preserve">                  "sp": "&lt;load_shape_date YYYY-MM-DDT07:30:00+00:00&gt;",</v>
      </c>
      <c r="P19" t="str">
        <f t="shared" si="1"/>
        <v xml:space="preserve">                  "loadShapePeriodValue": "0.010",</v>
      </c>
      <c r="Q19" t="str">
        <f t="shared" si="2"/>
        <v xml:space="preserve">                  "defaultLoadShapeFlag": "A"</v>
      </c>
      <c r="S19" s="1" t="str">
        <f t="shared" si="3"/>
        <v xml:space="preserve">                {
                  "sp": "&lt;load_shape_date YYYY-MM-DDT07:30:00+00:00&gt;",
                  "loadShapePeriodValue": "0.010",
                  "defaultLoadShapeFlag": "A"
                },</v>
      </c>
    </row>
    <row r="20" spans="11:19" x14ac:dyDescent="0.25">
      <c r="K20" s="19">
        <f t="shared" si="4"/>
        <v>0.33333333333333326</v>
      </c>
      <c r="L20" s="35">
        <v>0.05</v>
      </c>
      <c r="M20" s="15" t="s">
        <v>11</v>
      </c>
      <c r="O20" t="str">
        <f t="shared" si="0"/>
        <v xml:space="preserve">                  "sp": "&lt;load_shape_date YYYY-MM-DDT08:00:00+00:00&gt;",</v>
      </c>
      <c r="P20" t="str">
        <f t="shared" si="1"/>
        <v xml:space="preserve">                  "loadShapePeriodValue": "0.050",</v>
      </c>
      <c r="Q20" t="str">
        <f t="shared" si="2"/>
        <v xml:space="preserve">                  "defaultLoadShapeFlag": "A"</v>
      </c>
      <c r="S20" s="1" t="str">
        <f t="shared" si="3"/>
        <v xml:space="preserve">                {
                  "sp": "&lt;load_shape_date YYYY-MM-DDT08:00:00+00:00&gt;",
                  "loadShapePeriodValue": "0.050",
                  "defaultLoadShapeFlag": "A"
                },</v>
      </c>
    </row>
    <row r="21" spans="11:19" x14ac:dyDescent="0.25">
      <c r="K21" s="19">
        <f t="shared" si="4"/>
        <v>0.35416666666666657</v>
      </c>
      <c r="L21" s="35">
        <v>0.05</v>
      </c>
      <c r="M21" s="15" t="s">
        <v>11</v>
      </c>
      <c r="O21" t="str">
        <f t="shared" si="0"/>
        <v xml:space="preserve">                  "sp": "&lt;load_shape_date YYYY-MM-DDT08:30:00+00:00&gt;",</v>
      </c>
      <c r="P21" t="str">
        <f t="shared" si="1"/>
        <v xml:space="preserve">                  "loadShapePeriodValue": "0.050",</v>
      </c>
      <c r="Q21" t="str">
        <f t="shared" si="2"/>
        <v xml:space="preserve">                  "defaultLoadShapeFlag": "A"</v>
      </c>
      <c r="S21" s="1" t="str">
        <f t="shared" si="3"/>
        <v xml:space="preserve">                {
                  "sp": "&lt;load_shape_date YYYY-MM-DDT08:30:00+00:00&gt;",
                  "loadShapePeriodValue": "0.050",
                  "defaultLoadShapeFlag": "A"
                },</v>
      </c>
    </row>
    <row r="22" spans="11:19" x14ac:dyDescent="0.25">
      <c r="K22" s="19">
        <f t="shared" si="4"/>
        <v>0.37499999999999989</v>
      </c>
      <c r="L22" s="35">
        <v>0.05</v>
      </c>
      <c r="M22" s="15" t="s">
        <v>11</v>
      </c>
      <c r="O22" t="str">
        <f t="shared" si="0"/>
        <v xml:space="preserve">                  "sp": "&lt;load_shape_date YYYY-MM-DDT09:00:00+00:00&gt;",</v>
      </c>
      <c r="P22" t="str">
        <f t="shared" si="1"/>
        <v xml:space="preserve">                  "loadShapePeriodValue": "0.050",</v>
      </c>
      <c r="Q22" t="str">
        <f t="shared" si="2"/>
        <v xml:space="preserve">                  "defaultLoadShapeFlag": "A"</v>
      </c>
      <c r="S22" s="1" t="str">
        <f t="shared" si="3"/>
        <v xml:space="preserve">                {
                  "sp": "&lt;load_shape_date YYYY-MM-DDT09:00:00+00:00&gt;",
                  "loadShapePeriodValue": "0.050",
                  "defaultLoadShapeFlag": "A"
                },</v>
      </c>
    </row>
    <row r="23" spans="11:19" x14ac:dyDescent="0.25">
      <c r="K23" s="19">
        <f t="shared" si="4"/>
        <v>0.3958333333333332</v>
      </c>
      <c r="L23" s="35">
        <v>0.05</v>
      </c>
      <c r="M23" s="15" t="s">
        <v>11</v>
      </c>
      <c r="O23" t="str">
        <f t="shared" si="0"/>
        <v xml:space="preserve">                  "sp": "&lt;load_shape_date YYYY-MM-DDT09:30:00+00:00&gt;",</v>
      </c>
      <c r="P23" t="str">
        <f t="shared" si="1"/>
        <v xml:space="preserve">                  "loadShapePeriodValue": "0.050",</v>
      </c>
      <c r="Q23" t="str">
        <f t="shared" si="2"/>
        <v xml:space="preserve">                  "defaultLoadShapeFlag": "A"</v>
      </c>
      <c r="S23" s="1" t="str">
        <f t="shared" si="3"/>
        <v xml:space="preserve">                {
                  "sp": "&lt;load_shape_date YYYY-MM-DDT09:30:00+00:00&gt;",
                  "loadShapePeriodValue": "0.050",
                  "defaultLoadShapeFlag": "A"
                },</v>
      </c>
    </row>
    <row r="24" spans="11:19" x14ac:dyDescent="0.25">
      <c r="K24" s="19">
        <f t="shared" si="4"/>
        <v>0.41666666666666652</v>
      </c>
      <c r="L24" s="35">
        <v>0.05</v>
      </c>
      <c r="M24" s="15" t="s">
        <v>11</v>
      </c>
      <c r="O24" t="str">
        <f t="shared" si="0"/>
        <v xml:space="preserve">                  "sp": "&lt;load_shape_date YYYY-MM-DDT10:00:00+00:00&gt;",</v>
      </c>
      <c r="P24" t="str">
        <f t="shared" si="1"/>
        <v xml:space="preserve">                  "loadShapePeriodValue": "0.050",</v>
      </c>
      <c r="Q24" t="str">
        <f t="shared" si="2"/>
        <v xml:space="preserve">                  "defaultLoadShapeFlag": "A"</v>
      </c>
      <c r="S24" s="1" t="str">
        <f t="shared" si="3"/>
        <v xml:space="preserve">                {
                  "sp": "&lt;load_shape_date YYYY-MM-DDT10:00:00+00:00&gt;",
                  "loadShapePeriodValue": "0.050",
                  "defaultLoadShapeFlag": "A"
                },</v>
      </c>
    </row>
    <row r="25" spans="11:19" x14ac:dyDescent="0.25">
      <c r="K25" s="19">
        <f t="shared" si="4"/>
        <v>0.43749999999999983</v>
      </c>
      <c r="L25" s="35">
        <v>0.1</v>
      </c>
      <c r="M25" s="15" t="s">
        <v>11</v>
      </c>
      <c r="O25" t="str">
        <f t="shared" si="0"/>
        <v xml:space="preserve">                  "sp": "&lt;load_shape_date YYYY-MM-DDT10:30:00+00:00&gt;",</v>
      </c>
      <c r="P25" t="str">
        <f t="shared" si="1"/>
        <v xml:space="preserve">                  "loadShapePeriodValue": "0.100",</v>
      </c>
      <c r="Q25" t="str">
        <f t="shared" si="2"/>
        <v xml:space="preserve">                  "defaultLoadShapeFlag": "A"</v>
      </c>
      <c r="S25" s="1" t="str">
        <f t="shared" si="3"/>
        <v xml:space="preserve">                {
                  "sp": "&lt;load_shape_date YYYY-MM-DDT10:30:00+00:00&gt;",
                  "loadShapePeriodValue": "0.100",
                  "defaultLoadShapeFlag": "A"
                },</v>
      </c>
    </row>
    <row r="26" spans="11:19" x14ac:dyDescent="0.25">
      <c r="K26" s="19">
        <f t="shared" si="4"/>
        <v>0.45833333333333315</v>
      </c>
      <c r="L26" s="35">
        <v>0.1</v>
      </c>
      <c r="M26" s="15" t="s">
        <v>11</v>
      </c>
      <c r="O26" t="str">
        <f t="shared" si="0"/>
        <v xml:space="preserve">                  "sp": "&lt;load_shape_date YYYY-MM-DDT11:00:00+00:00&gt;",</v>
      </c>
      <c r="P26" t="str">
        <f t="shared" si="1"/>
        <v xml:space="preserve">                  "loadShapePeriodValue": "0.100",</v>
      </c>
      <c r="Q26" t="str">
        <f t="shared" si="2"/>
        <v xml:space="preserve">                  "defaultLoadShapeFlag": "A"</v>
      </c>
      <c r="S26" s="1" t="str">
        <f t="shared" si="3"/>
        <v xml:space="preserve">                {
                  "sp": "&lt;load_shape_date YYYY-MM-DDT11:00:00+00:00&gt;",
                  "loadShapePeriodValue": "0.100",
                  "defaultLoadShapeFlag": "A"
                },</v>
      </c>
    </row>
    <row r="27" spans="11:19" x14ac:dyDescent="0.25">
      <c r="K27" s="19">
        <f t="shared" si="4"/>
        <v>0.47916666666666646</v>
      </c>
      <c r="L27" s="35">
        <v>0.2</v>
      </c>
      <c r="M27" s="15" t="s">
        <v>11</v>
      </c>
      <c r="O27" t="str">
        <f t="shared" si="0"/>
        <v xml:space="preserve">                  "sp": "&lt;load_shape_date YYYY-MM-DDT11:30:00+00:00&gt;",</v>
      </c>
      <c r="P27" t="str">
        <f t="shared" si="1"/>
        <v xml:space="preserve">                  "loadShapePeriodValue": "0.200",</v>
      </c>
      <c r="Q27" t="str">
        <f t="shared" si="2"/>
        <v xml:space="preserve">                  "defaultLoadShapeFlag": "A"</v>
      </c>
      <c r="S27" s="1" t="str">
        <f t="shared" si="3"/>
        <v xml:space="preserve">                {
                  "sp": "&lt;load_shape_date YYYY-MM-DDT11:30:00+00:00&gt;",
                  "loadShapePeriodValue": "0.200",
                  "defaultLoadShapeFlag": "A"
                },</v>
      </c>
    </row>
    <row r="28" spans="11:19" x14ac:dyDescent="0.25">
      <c r="K28" s="19">
        <f t="shared" si="4"/>
        <v>0.49999999999999978</v>
      </c>
      <c r="L28" s="35">
        <v>0.2</v>
      </c>
      <c r="M28" s="15" t="s">
        <v>11</v>
      </c>
      <c r="O28" t="str">
        <f t="shared" si="0"/>
        <v xml:space="preserve">                  "sp": "&lt;load_shape_date YYYY-MM-DDT12:00:00+00:00&gt;",</v>
      </c>
      <c r="P28" t="str">
        <f t="shared" si="1"/>
        <v xml:space="preserve">                  "loadShapePeriodValue": "0.200",</v>
      </c>
      <c r="Q28" t="str">
        <f t="shared" si="2"/>
        <v xml:space="preserve">                  "defaultLoadShapeFlag": "A"</v>
      </c>
      <c r="S28" s="1" t="str">
        <f t="shared" si="3"/>
        <v xml:space="preserve">                {
                  "sp": "&lt;load_shape_date YYYY-MM-DDT12:00:00+00:00&gt;",
                  "loadShapePeriodValue": "0.200",
                  "defaultLoadShapeFlag": "A"
                },</v>
      </c>
    </row>
    <row r="29" spans="11:19" x14ac:dyDescent="0.25">
      <c r="K29" s="19">
        <f t="shared" si="4"/>
        <v>0.52083333333333315</v>
      </c>
      <c r="L29" s="35">
        <v>0.2</v>
      </c>
      <c r="M29" s="15" t="s">
        <v>11</v>
      </c>
      <c r="O29" t="str">
        <f t="shared" si="0"/>
        <v xml:space="preserve">                  "sp": "&lt;load_shape_date YYYY-MM-DDT12:30:00+00:00&gt;",</v>
      </c>
      <c r="P29" t="str">
        <f t="shared" si="1"/>
        <v xml:space="preserve">                  "loadShapePeriodValue": "0.200",</v>
      </c>
      <c r="Q29" t="str">
        <f t="shared" si="2"/>
        <v xml:space="preserve">                  "defaultLoadShapeFlag": "A"</v>
      </c>
      <c r="S29" s="1" t="str">
        <f t="shared" si="3"/>
        <v xml:space="preserve">                {
                  "sp": "&lt;load_shape_date YYYY-MM-DDT12:30:00+00:00&gt;",
                  "loadShapePeriodValue": "0.200",
                  "defaultLoadShapeFlag": "A"
                },</v>
      </c>
    </row>
    <row r="30" spans="11:19" x14ac:dyDescent="0.25">
      <c r="K30" s="19">
        <f t="shared" si="4"/>
        <v>0.54166666666666652</v>
      </c>
      <c r="L30" s="35">
        <v>0.2</v>
      </c>
      <c r="M30" s="15" t="s">
        <v>11</v>
      </c>
      <c r="O30" t="str">
        <f t="shared" si="0"/>
        <v xml:space="preserve">                  "sp": "&lt;load_shape_date YYYY-MM-DDT13:00:00+00:00&gt;",</v>
      </c>
      <c r="P30" t="str">
        <f t="shared" si="1"/>
        <v xml:space="preserve">                  "loadShapePeriodValue": "0.200",</v>
      </c>
      <c r="Q30" t="str">
        <f t="shared" si="2"/>
        <v xml:space="preserve">                  "defaultLoadShapeFlag": "A"</v>
      </c>
      <c r="S30" s="1" t="str">
        <f t="shared" si="3"/>
        <v xml:space="preserve">                {
                  "sp": "&lt;load_shape_date YYYY-MM-DDT13:00:00+00:00&gt;",
                  "loadShapePeriodValue": "0.200",
                  "defaultLoadShapeFlag": "A"
                },</v>
      </c>
    </row>
    <row r="31" spans="11:19" x14ac:dyDescent="0.25">
      <c r="K31" s="19">
        <f t="shared" si="4"/>
        <v>0.56249999999999989</v>
      </c>
      <c r="L31" s="35">
        <v>0.1</v>
      </c>
      <c r="M31" s="15" t="s">
        <v>11</v>
      </c>
      <c r="O31" t="str">
        <f t="shared" si="0"/>
        <v xml:space="preserve">                  "sp": "&lt;load_shape_date YYYY-MM-DDT13:30:00+00:00&gt;",</v>
      </c>
      <c r="P31" t="str">
        <f t="shared" si="1"/>
        <v xml:space="preserve">                  "loadShapePeriodValue": "0.100",</v>
      </c>
      <c r="Q31" t="str">
        <f t="shared" si="2"/>
        <v xml:space="preserve">                  "defaultLoadShapeFlag": "A"</v>
      </c>
      <c r="S31" s="1" t="str">
        <f t="shared" si="3"/>
        <v xml:space="preserve">                {
                  "sp": "&lt;load_shape_date YYYY-MM-DDT13:30:00+00:00&gt;",
                  "loadShapePeriodValue": "0.100",
                  "defaultLoadShapeFlag": "A"
                },</v>
      </c>
    </row>
    <row r="32" spans="11:19" x14ac:dyDescent="0.25">
      <c r="K32" s="19">
        <f t="shared" si="4"/>
        <v>0.58333333333333326</v>
      </c>
      <c r="L32" s="35">
        <v>0.1</v>
      </c>
      <c r="M32" s="15" t="s">
        <v>11</v>
      </c>
      <c r="O32" t="str">
        <f t="shared" si="0"/>
        <v xml:space="preserve">                  "sp": "&lt;load_shape_date YYYY-MM-DDT14:00:00+00:00&gt;",</v>
      </c>
      <c r="P32" t="str">
        <f t="shared" si="1"/>
        <v xml:space="preserve">                  "loadShapePeriodValue": "0.100",</v>
      </c>
      <c r="Q32" t="str">
        <f t="shared" si="2"/>
        <v xml:space="preserve">                  "defaultLoadShapeFlag": "A"</v>
      </c>
      <c r="S32" s="1" t="str">
        <f t="shared" si="3"/>
        <v xml:space="preserve">                {
                  "sp": "&lt;load_shape_date YYYY-MM-DDT14:00:00+00:00&gt;",
                  "loadShapePeriodValue": "0.100",
                  "defaultLoadShapeFlag": "A"
                },</v>
      </c>
    </row>
    <row r="33" spans="11:19" x14ac:dyDescent="0.25">
      <c r="K33" s="19">
        <f t="shared" si="4"/>
        <v>0.60416666666666663</v>
      </c>
      <c r="L33" s="35">
        <v>0.05</v>
      </c>
      <c r="M33" s="15" t="s">
        <v>11</v>
      </c>
      <c r="O33" t="str">
        <f t="shared" si="0"/>
        <v xml:space="preserve">                  "sp": "&lt;load_shape_date YYYY-MM-DDT14:30:00+00:00&gt;",</v>
      </c>
      <c r="P33" t="str">
        <f t="shared" si="1"/>
        <v xml:space="preserve">                  "loadShapePeriodValue": "0.050",</v>
      </c>
      <c r="Q33" t="str">
        <f t="shared" si="2"/>
        <v xml:space="preserve">                  "defaultLoadShapeFlag": "A"</v>
      </c>
      <c r="S33" s="1" t="str">
        <f t="shared" si="3"/>
        <v xml:space="preserve">                {
                  "sp": "&lt;load_shape_date YYYY-MM-DDT14:30:00+00:00&gt;",
                  "loadShapePeriodValue": "0.050",
                  "defaultLoadShapeFlag": "A"
                },</v>
      </c>
    </row>
    <row r="34" spans="11:19" x14ac:dyDescent="0.25">
      <c r="K34" s="19">
        <f t="shared" si="4"/>
        <v>0.625</v>
      </c>
      <c r="L34" s="35">
        <v>0.05</v>
      </c>
      <c r="M34" s="15" t="s">
        <v>11</v>
      </c>
      <c r="O34" t="str">
        <f t="shared" si="0"/>
        <v xml:space="preserve">                  "sp": "&lt;load_shape_date YYYY-MM-DDT15:00:00+00:00&gt;",</v>
      </c>
      <c r="P34" t="str">
        <f t="shared" si="1"/>
        <v xml:space="preserve">                  "loadShapePeriodValue": "0.050",</v>
      </c>
      <c r="Q34" t="str">
        <f t="shared" si="2"/>
        <v xml:space="preserve">                  "defaultLoadShapeFlag": "A"</v>
      </c>
      <c r="S34" s="1" t="str">
        <f t="shared" si="3"/>
        <v xml:space="preserve">                {
                  "sp": "&lt;load_shape_date YYYY-MM-DDT15:00:00+00:00&gt;",
                  "loadShapePeriodValue": "0.050",
                  "defaultLoadShapeFlag": "A"
                },</v>
      </c>
    </row>
    <row r="35" spans="11:19" x14ac:dyDescent="0.25">
      <c r="K35" s="19">
        <f t="shared" si="4"/>
        <v>0.64583333333333337</v>
      </c>
      <c r="L35" s="35">
        <v>0.05</v>
      </c>
      <c r="M35" s="15" t="s">
        <v>11</v>
      </c>
      <c r="O35" t="str">
        <f t="shared" si="0"/>
        <v xml:space="preserve">                  "sp": "&lt;load_shape_date YYYY-MM-DDT15:30:00+00:00&gt;",</v>
      </c>
      <c r="P35" t="str">
        <f t="shared" si="1"/>
        <v xml:space="preserve">                  "loadShapePeriodValue": "0.050",</v>
      </c>
      <c r="Q35" t="str">
        <f t="shared" si="2"/>
        <v xml:space="preserve">                  "defaultLoadShapeFlag": "A"</v>
      </c>
      <c r="S35" s="1" t="str">
        <f t="shared" si="3"/>
        <v xml:space="preserve">                {
                  "sp": "&lt;load_shape_date YYYY-MM-DDT15:30:00+00:00&gt;",
                  "loadShapePeriodValue": "0.050",
                  "defaultLoadShapeFlag": "A"
                },</v>
      </c>
    </row>
    <row r="36" spans="11:19" x14ac:dyDescent="0.25">
      <c r="K36" s="19">
        <f t="shared" si="4"/>
        <v>0.66666666666666674</v>
      </c>
      <c r="L36" s="35">
        <v>0.05</v>
      </c>
      <c r="M36" s="15" t="s">
        <v>11</v>
      </c>
      <c r="O36" t="str">
        <f t="shared" si="0"/>
        <v xml:space="preserve">                  "sp": "&lt;load_shape_date YYYY-MM-DDT16:00:00+00:00&gt;",</v>
      </c>
      <c r="P36" t="str">
        <f t="shared" si="1"/>
        <v xml:space="preserve">                  "loadShapePeriodValue": "0.050",</v>
      </c>
      <c r="Q36" t="str">
        <f t="shared" si="2"/>
        <v xml:space="preserve">                  "defaultLoadShapeFlag": "A"</v>
      </c>
      <c r="S36" s="1" t="str">
        <f t="shared" si="3"/>
        <v xml:space="preserve">                {
                  "sp": "&lt;load_shape_date YYYY-MM-DDT16:00:00+00:00&gt;",
                  "loadShapePeriodValue": "0.050",
                  "defaultLoadShapeFlag": "A"
                },</v>
      </c>
    </row>
    <row r="37" spans="11:19" x14ac:dyDescent="0.25">
      <c r="K37" s="19">
        <f t="shared" si="4"/>
        <v>0.68750000000000011</v>
      </c>
      <c r="L37" s="35">
        <v>0.05</v>
      </c>
      <c r="M37" s="15" t="s">
        <v>11</v>
      </c>
      <c r="O37" t="str">
        <f>"                  ""sp"": ""&lt;load_shape_date YYYY-MM-DDT"&amp;TEXT(K37,"HH:MM:SS")&amp;"+00:00&gt;"","</f>
        <v xml:space="preserve">                  "sp": "&lt;load_shape_date YYYY-MM-DDT16:30:00+00:00&gt;",</v>
      </c>
      <c r="P37" t="str">
        <f t="shared" si="1"/>
        <v xml:space="preserve">                  "loadShapePeriodValue": "0.050",</v>
      </c>
      <c r="Q37" t="str">
        <f t="shared" si="2"/>
        <v xml:space="preserve">                  "defaultLoadShapeFlag": "A"</v>
      </c>
      <c r="S37" s="1" t="str">
        <f t="shared" si="3"/>
        <v xml:space="preserve">                {
                  "sp": "&lt;load_shape_date YYYY-MM-DDT16:30:00+00:00&gt;",
                  "loadShapePeriodValue": "0.050",
                  "defaultLoadShapeFlag": "A"
                },</v>
      </c>
    </row>
    <row r="38" spans="11:19" x14ac:dyDescent="0.25">
      <c r="K38" s="19">
        <f t="shared" si="4"/>
        <v>0.70833333333333348</v>
      </c>
      <c r="L38" s="35">
        <v>0.01</v>
      </c>
      <c r="M38" s="15" t="s">
        <v>11</v>
      </c>
      <c r="O38" t="str">
        <f t="shared" si="0"/>
        <v xml:space="preserve">                  "sp": "&lt;load_shape_date YYYY-MM-DDT17:00:00+00:00&gt;",</v>
      </c>
      <c r="P38" t="str">
        <f t="shared" si="1"/>
        <v xml:space="preserve">                  "loadShapePeriodValue": "0.010",</v>
      </c>
      <c r="Q38" t="str">
        <f t="shared" si="2"/>
        <v xml:space="preserve">                  "defaultLoadShapeFlag": "A"</v>
      </c>
      <c r="S38" s="1" t="str">
        <f t="shared" si="3"/>
        <v xml:space="preserve">                {
                  "sp": "&lt;load_shape_date YYYY-MM-DDT17:00:00+00:00&gt;",
                  "loadShapePeriodValue": "0.010",
                  "defaultLoadShapeFlag": "A"
                },</v>
      </c>
    </row>
    <row r="39" spans="11:19" x14ac:dyDescent="0.25">
      <c r="K39" s="19">
        <f t="shared" si="4"/>
        <v>0.72916666666666685</v>
      </c>
      <c r="L39" s="35">
        <v>0.01</v>
      </c>
      <c r="M39" s="15" t="s">
        <v>11</v>
      </c>
      <c r="O39" t="str">
        <f t="shared" si="0"/>
        <v xml:space="preserve">                  "sp": "&lt;load_shape_date YYYY-MM-DDT17:30:00+00:00&gt;",</v>
      </c>
      <c r="P39" t="str">
        <f t="shared" si="1"/>
        <v xml:space="preserve">                  "loadShapePeriodValue": "0.010",</v>
      </c>
      <c r="Q39" t="str">
        <f t="shared" si="2"/>
        <v xml:space="preserve">                  "defaultLoadShapeFlag": "A"</v>
      </c>
      <c r="S39" s="1" t="str">
        <f t="shared" si="3"/>
        <v xml:space="preserve">                {
                  "sp": "&lt;load_shape_date YYYY-MM-DDT17:30:00+00:00&gt;",
                  "loadShapePeriodValue": "0.010",
                  "defaultLoadShapeFlag": "A"
                },</v>
      </c>
    </row>
    <row r="40" spans="11:19" x14ac:dyDescent="0.25">
      <c r="K40" s="19">
        <f t="shared" si="4"/>
        <v>0.75000000000000022</v>
      </c>
      <c r="L40" s="35">
        <v>0.01</v>
      </c>
      <c r="M40" s="15" t="s">
        <v>11</v>
      </c>
      <c r="O40" t="str">
        <f t="shared" si="0"/>
        <v xml:space="preserve">                  "sp": "&lt;load_shape_date YYYY-MM-DDT18:00:00+00:00&gt;",</v>
      </c>
      <c r="P40" t="str">
        <f t="shared" si="1"/>
        <v xml:space="preserve">                  "loadShapePeriodValue": "0.010",</v>
      </c>
      <c r="Q40" t="str">
        <f t="shared" si="2"/>
        <v xml:space="preserve">                  "defaultLoadShapeFlag": "A"</v>
      </c>
      <c r="S40" s="1" t="str">
        <f t="shared" si="3"/>
        <v xml:space="preserve">                {
                  "sp": "&lt;load_shape_date YYYY-MM-DDT18:00:00+00:00&gt;",
                  "loadShapePeriodValue": "0.010",
                  "defaultLoadShapeFlag": "A"
                },</v>
      </c>
    </row>
    <row r="41" spans="11:19" x14ac:dyDescent="0.25">
      <c r="K41" s="19">
        <f t="shared" si="4"/>
        <v>0.77083333333333359</v>
      </c>
      <c r="L41" s="35">
        <v>0.01</v>
      </c>
      <c r="M41" s="15" t="s">
        <v>11</v>
      </c>
      <c r="O41" t="str">
        <f t="shared" si="0"/>
        <v xml:space="preserve">                  "sp": "&lt;load_shape_date YYYY-MM-DDT18:30:00+00:00&gt;",</v>
      </c>
      <c r="P41" t="str">
        <f t="shared" si="1"/>
        <v xml:space="preserve">                  "loadShapePeriodValue": "0.010",</v>
      </c>
      <c r="Q41" t="str">
        <f t="shared" si="2"/>
        <v xml:space="preserve">                  "defaultLoadShapeFlag": "A"</v>
      </c>
      <c r="S41" s="1" t="str">
        <f t="shared" si="3"/>
        <v xml:space="preserve">                {
                  "sp": "&lt;load_shape_date YYYY-MM-DDT18:30:00+00:00&gt;",
                  "loadShapePeriodValue": "0.010",
                  "defaultLoadShapeFlag": "A"
                },</v>
      </c>
    </row>
    <row r="42" spans="11:19" x14ac:dyDescent="0.25">
      <c r="K42" s="19">
        <f t="shared" si="4"/>
        <v>0.79166666666666696</v>
      </c>
      <c r="L42" s="35">
        <v>0.01</v>
      </c>
      <c r="M42" s="15" t="s">
        <v>11</v>
      </c>
      <c r="O42" t="str">
        <f t="shared" si="0"/>
        <v xml:space="preserve">                  "sp": "&lt;load_shape_date YYYY-MM-DDT19:00:00+00:00&gt;",</v>
      </c>
      <c r="P42" t="str">
        <f t="shared" si="1"/>
        <v xml:space="preserve">                  "loadShapePeriodValue": "0.010",</v>
      </c>
      <c r="Q42" t="str">
        <f t="shared" si="2"/>
        <v xml:space="preserve">                  "defaultLoadShapeFlag": "A"</v>
      </c>
      <c r="S42" s="1" t="str">
        <f t="shared" si="3"/>
        <v xml:space="preserve">                {
                  "sp": "&lt;load_shape_date YYYY-MM-DDT19:00:00+00:00&gt;",
                  "loadShapePeriodValue": "0.010",
                  "defaultLoadShapeFlag": "A"
                },</v>
      </c>
    </row>
    <row r="43" spans="11:19" x14ac:dyDescent="0.25">
      <c r="K43" s="19">
        <f t="shared" si="4"/>
        <v>0.81250000000000033</v>
      </c>
      <c r="L43" s="35">
        <v>0.01</v>
      </c>
      <c r="M43" s="15" t="s">
        <v>11</v>
      </c>
      <c r="O43" t="str">
        <f t="shared" si="0"/>
        <v xml:space="preserve">                  "sp": "&lt;load_shape_date YYYY-MM-DDT19:30:00+00:00&gt;",</v>
      </c>
      <c r="P43" t="str">
        <f t="shared" si="1"/>
        <v xml:space="preserve">                  "loadShapePeriodValue": "0.010",</v>
      </c>
      <c r="Q43" t="str">
        <f t="shared" si="2"/>
        <v xml:space="preserve">                  "defaultLoadShapeFlag": "A"</v>
      </c>
      <c r="S43" s="1" t="str">
        <f t="shared" si="3"/>
        <v xml:space="preserve">                {
                  "sp": "&lt;load_shape_date YYYY-MM-DDT19:30:00+00:00&gt;",
                  "loadShapePeriodValue": "0.010",
                  "defaultLoadShapeFlag": "A"
                },</v>
      </c>
    </row>
    <row r="44" spans="11:19" x14ac:dyDescent="0.25">
      <c r="K44" s="19">
        <f t="shared" si="4"/>
        <v>0.8333333333333337</v>
      </c>
      <c r="L44" s="35">
        <v>0.01</v>
      </c>
      <c r="M44" s="15" t="s">
        <v>11</v>
      </c>
      <c r="O44" t="str">
        <f t="shared" si="0"/>
        <v xml:space="preserve">                  "sp": "&lt;load_shape_date YYYY-MM-DDT20:00:00+00:00&gt;",</v>
      </c>
      <c r="P44" t="str">
        <f t="shared" si="1"/>
        <v xml:space="preserve">                  "loadShapePeriodValue": "0.010",</v>
      </c>
      <c r="Q44" t="str">
        <f t="shared" si="2"/>
        <v xml:space="preserve">                  "defaultLoadShapeFlag": "A"</v>
      </c>
      <c r="S44" s="1" t="str">
        <f t="shared" si="3"/>
        <v xml:space="preserve">                {
                  "sp": "&lt;load_shape_date YYYY-MM-DDT20:00:00+00:00&gt;",
                  "loadShapePeriodValue": "0.010",
                  "defaultLoadShapeFlag": "A"
                },</v>
      </c>
    </row>
    <row r="45" spans="11:19" x14ac:dyDescent="0.25">
      <c r="K45" s="19">
        <f t="shared" si="4"/>
        <v>0.85416666666666707</v>
      </c>
      <c r="L45" s="35">
        <v>0.01</v>
      </c>
      <c r="M45" s="15" t="s">
        <v>11</v>
      </c>
      <c r="O45" t="str">
        <f t="shared" si="0"/>
        <v xml:space="preserve">                  "sp": "&lt;load_shape_date YYYY-MM-DDT20:30:00+00:00&gt;",</v>
      </c>
      <c r="P45" t="str">
        <f t="shared" si="1"/>
        <v xml:space="preserve">                  "loadShapePeriodValue": "0.010",</v>
      </c>
      <c r="Q45" t="str">
        <f t="shared" si="2"/>
        <v xml:space="preserve">                  "defaultLoadShapeFlag": "A"</v>
      </c>
      <c r="S45" s="1" t="str">
        <f t="shared" si="3"/>
        <v xml:space="preserve">                {
                  "sp": "&lt;load_shape_date YYYY-MM-DDT20:30:00+00:00&gt;",
                  "loadShapePeriodValue": "0.010",
                  "defaultLoadShapeFlag": "A"
                },</v>
      </c>
    </row>
    <row r="46" spans="11:19" x14ac:dyDescent="0.25">
      <c r="K46" s="19">
        <f t="shared" si="4"/>
        <v>0.87500000000000044</v>
      </c>
      <c r="L46" s="35">
        <v>0.01</v>
      </c>
      <c r="M46" s="15" t="s">
        <v>11</v>
      </c>
      <c r="O46" t="str">
        <f t="shared" si="0"/>
        <v xml:space="preserve">                  "sp": "&lt;load_shape_date YYYY-MM-DDT21:00:00+00:00&gt;",</v>
      </c>
      <c r="P46" t="str">
        <f t="shared" si="1"/>
        <v xml:space="preserve">                  "loadShapePeriodValue": "0.010",</v>
      </c>
      <c r="Q46" t="str">
        <f t="shared" si="2"/>
        <v xml:space="preserve">                  "defaultLoadShapeFlag": "A"</v>
      </c>
      <c r="S46" s="1" t="str">
        <f t="shared" si="3"/>
        <v xml:space="preserve">                {
                  "sp": "&lt;load_shape_date YYYY-MM-DDT21:00:00+00:00&gt;",
                  "loadShapePeriodValue": "0.010",
                  "defaultLoadShapeFlag": "A"
                },</v>
      </c>
    </row>
    <row r="47" spans="11:19" x14ac:dyDescent="0.25">
      <c r="K47" s="19">
        <f t="shared" si="4"/>
        <v>0.89583333333333381</v>
      </c>
      <c r="L47" s="35">
        <v>0.01</v>
      </c>
      <c r="M47" s="15" t="s">
        <v>11</v>
      </c>
      <c r="O47" t="str">
        <f t="shared" si="0"/>
        <v xml:space="preserve">                  "sp": "&lt;load_shape_date YYYY-MM-DDT21:30:00+00:00&gt;",</v>
      </c>
      <c r="P47" t="str">
        <f t="shared" si="1"/>
        <v xml:space="preserve">                  "loadShapePeriodValue": "0.010",</v>
      </c>
      <c r="Q47" t="str">
        <f t="shared" si="2"/>
        <v xml:space="preserve">                  "defaultLoadShapeFlag": "A"</v>
      </c>
      <c r="S47" s="1" t="str">
        <f t="shared" si="3"/>
        <v xml:space="preserve">                {
                  "sp": "&lt;load_shape_date YYYY-MM-DDT21:30:00+00:00&gt;",
                  "loadShapePeriodValue": "0.010",
                  "defaultLoadShapeFlag": "A"
                },</v>
      </c>
    </row>
    <row r="48" spans="11:19" x14ac:dyDescent="0.25">
      <c r="K48" s="19">
        <f t="shared" si="4"/>
        <v>0.91666666666666718</v>
      </c>
      <c r="L48" s="35">
        <v>0.01</v>
      </c>
      <c r="M48" s="15" t="s">
        <v>11</v>
      </c>
      <c r="O48" t="str">
        <f t="shared" si="0"/>
        <v xml:space="preserve">                  "sp": "&lt;load_shape_date YYYY-MM-DDT22:00:00+00:00&gt;",</v>
      </c>
      <c r="P48" t="str">
        <f t="shared" si="1"/>
        <v xml:space="preserve">                  "loadShapePeriodValue": "0.010",</v>
      </c>
      <c r="Q48" t="str">
        <f t="shared" si="2"/>
        <v xml:space="preserve">                  "defaultLoadShapeFlag": "A"</v>
      </c>
      <c r="S48" s="1" t="str">
        <f t="shared" si="3"/>
        <v xml:space="preserve">                {
                  "sp": "&lt;load_shape_date YYYY-MM-DDT22:00:00+00:00&gt;",
                  "loadShapePeriodValue": "0.010",
                  "defaultLoadShapeFlag": "A"
                },</v>
      </c>
    </row>
    <row r="49" spans="11:19" x14ac:dyDescent="0.25">
      <c r="K49" s="19">
        <f t="shared" si="4"/>
        <v>0.93750000000000056</v>
      </c>
      <c r="L49" s="35">
        <v>0.01</v>
      </c>
      <c r="M49" s="15" t="s">
        <v>11</v>
      </c>
      <c r="O49" t="str">
        <f t="shared" si="0"/>
        <v xml:space="preserve">                  "sp": "&lt;load_shape_date YYYY-MM-DDT22:30:00+00:00&gt;",</v>
      </c>
      <c r="P49" t="str">
        <f t="shared" si="1"/>
        <v xml:space="preserve">                  "loadShapePeriodValue": "0.010",</v>
      </c>
      <c r="Q49" t="str">
        <f t="shared" si="2"/>
        <v xml:space="preserve">                  "defaultLoadShapeFlag": "A"</v>
      </c>
      <c r="S49" s="1" t="str">
        <f t="shared" si="3"/>
        <v xml:space="preserve">                {
                  "sp": "&lt;load_shape_date YYYY-MM-DDT22:30:00+00:00&gt;",
                  "loadShapePeriodValue": "0.010",
                  "defaultLoadShapeFlag": "A"
                },</v>
      </c>
    </row>
    <row r="50" spans="11:19" x14ac:dyDescent="0.25">
      <c r="K50" s="19">
        <f t="shared" si="4"/>
        <v>0.95833333333333393</v>
      </c>
      <c r="L50" s="35">
        <v>0.01</v>
      </c>
      <c r="M50" s="15" t="s">
        <v>11</v>
      </c>
      <c r="O50" t="str">
        <f t="shared" si="0"/>
        <v xml:space="preserve">                  "sp": "&lt;load_shape_date YYYY-MM-DDT23:00:00+00:00&gt;",</v>
      </c>
      <c r="P50" t="str">
        <f t="shared" si="1"/>
        <v xml:space="preserve">                  "loadShapePeriodValue": "0.010",</v>
      </c>
      <c r="Q50" t="str">
        <f t="shared" si="2"/>
        <v xml:space="preserve">                  "defaultLoadShapeFlag": "A"</v>
      </c>
      <c r="S50" s="1" t="str">
        <f t="shared" si="3"/>
        <v xml:space="preserve">                {
                  "sp": "&lt;load_shape_date YYYY-MM-DDT23:00:00+00:00&gt;",
                  "loadShapePeriodValue": "0.010",
                  "defaultLoadShapeFlag": "A"
                },</v>
      </c>
    </row>
    <row r="51" spans="11:19" x14ac:dyDescent="0.25">
      <c r="K51" s="19">
        <f t="shared" si="4"/>
        <v>0.9791666666666673</v>
      </c>
      <c r="L51" s="35">
        <v>0.01</v>
      </c>
      <c r="M51" s="15" t="s">
        <v>11</v>
      </c>
      <c r="O51" t="str">
        <f t="shared" si="0"/>
        <v xml:space="preserve">                  "sp": "&lt;load_shape_date YYYY-MM-DDT23:30:00+00:00&gt;",</v>
      </c>
      <c r="P51" t="str">
        <f t="shared" si="1"/>
        <v xml:space="preserve">                  "loadShapePeriodValue": "0.010",</v>
      </c>
      <c r="Q51" t="str">
        <f t="shared" si="2"/>
        <v xml:space="preserve">                  "defaultLoadShapeFlag": "A"</v>
      </c>
      <c r="R51" t="s">
        <v>51</v>
      </c>
      <c r="S51" s="1" t="str">
        <f t="shared" si="3"/>
        <v xml:space="preserve">                {
                  "sp": "&lt;load_shape_date YYYY-MM-DDT23:30:00+00:00&gt;",
                  "loadShapePeriodValue": "0.010",
                  "defaultLoadShapeFlag": "A"
                }
              ]</v>
      </c>
    </row>
  </sheetData>
  <mergeCells count="3">
    <mergeCell ref="C1:G1"/>
    <mergeCell ref="K1:M1"/>
    <mergeCell ref="A1:B1"/>
  </mergeCells>
  <pageMargins left="0.7" right="0.7" top="0.75" bottom="0.75" header="0.3" footer="0.3"/>
  <pageSetup paperSize="9" orientation="portrait" r:id="rId1"/>
  <headerFooter>
    <oddFooter>&amp;C_x000D_&amp;1#&amp;"Arial"&amp;9&amp;K000000 Internal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72F28-AA31-4842-B46C-ABC857F1D80C}">
  <dimension ref="A1:N4"/>
  <sheetViews>
    <sheetView workbookViewId="0">
      <pane ySplit="3" topLeftCell="A4" activePane="bottomLeft" state="frozen"/>
      <selection pane="bottomLeft" activeCell="M4" sqref="M4"/>
    </sheetView>
  </sheetViews>
  <sheetFormatPr defaultRowHeight="15" x14ac:dyDescent="0.25"/>
  <cols>
    <col min="1" max="1" width="9.140625" style="14"/>
    <col min="2" max="2" width="9.140625" style="15"/>
    <col min="3" max="3" width="6.5703125" style="14" bestFit="1" customWidth="1"/>
    <col min="4" max="6" width="6.5703125" bestFit="1" customWidth="1"/>
    <col min="7" max="7" width="6.5703125" style="15" bestFit="1" customWidth="1"/>
    <col min="8" max="8" width="13.7109375" style="24" bestFit="1" customWidth="1"/>
    <col min="9" max="9" width="13.7109375" style="14" bestFit="1" customWidth="1"/>
    <col min="10" max="13" width="13.7109375" bestFit="1" customWidth="1"/>
    <col min="14" max="14" width="13.7109375" style="15" bestFit="1" customWidth="1"/>
  </cols>
  <sheetData>
    <row r="1" spans="1:14" s="2" customFormat="1" ht="45" x14ac:dyDescent="0.25">
      <c r="A1" s="36" t="s">
        <v>45</v>
      </c>
      <c r="B1" s="38"/>
      <c r="C1" s="36" t="s">
        <v>21</v>
      </c>
      <c r="D1" s="37"/>
      <c r="E1" s="37"/>
      <c r="F1" s="37"/>
      <c r="G1" s="38"/>
      <c r="H1" s="20" t="s">
        <v>31</v>
      </c>
      <c r="I1" s="36" t="s">
        <v>42</v>
      </c>
      <c r="J1" s="37"/>
      <c r="K1" s="37"/>
      <c r="L1" s="37"/>
      <c r="M1" s="37"/>
      <c r="N1" s="38"/>
    </row>
    <row r="2" spans="1:14" s="9" customFormat="1" ht="158.25" customHeight="1" x14ac:dyDescent="0.25">
      <c r="A2" s="10" t="s">
        <v>48</v>
      </c>
      <c r="B2" s="11" t="s">
        <v>49</v>
      </c>
      <c r="C2" s="10" t="s">
        <v>20</v>
      </c>
      <c r="D2" s="8" t="s">
        <v>2</v>
      </c>
      <c r="E2" s="8" t="s">
        <v>4</v>
      </c>
      <c r="F2" s="8" t="s">
        <v>19</v>
      </c>
      <c r="G2" s="11" t="s">
        <v>18</v>
      </c>
      <c r="H2" s="21" t="s">
        <v>29</v>
      </c>
      <c r="I2" s="10" t="s">
        <v>38</v>
      </c>
      <c r="J2" s="8" t="s">
        <v>43</v>
      </c>
      <c r="K2" s="8" t="s">
        <v>44</v>
      </c>
      <c r="L2" s="8" t="s">
        <v>39</v>
      </c>
      <c r="M2" s="8" t="s">
        <v>40</v>
      </c>
      <c r="N2" s="11" t="s">
        <v>41</v>
      </c>
    </row>
    <row r="3" spans="1:14" s="9" customFormat="1" x14ac:dyDescent="0.25">
      <c r="A3" s="12" t="s">
        <v>46</v>
      </c>
      <c r="B3" s="13" t="s">
        <v>47</v>
      </c>
      <c r="C3" s="12" t="s">
        <v>0</v>
      </c>
      <c r="D3" s="6" t="s">
        <v>1</v>
      </c>
      <c r="E3" s="7" t="s">
        <v>3</v>
      </c>
      <c r="F3" s="5" t="s">
        <v>5</v>
      </c>
      <c r="G3" s="13" t="s">
        <v>6</v>
      </c>
      <c r="H3" s="22" t="s">
        <v>30</v>
      </c>
      <c r="I3" s="12" t="s">
        <v>32</v>
      </c>
      <c r="J3" s="5" t="s">
        <v>33</v>
      </c>
      <c r="K3" s="5" t="s">
        <v>34</v>
      </c>
      <c r="L3" s="5" t="s">
        <v>35</v>
      </c>
      <c r="M3" s="5" t="s">
        <v>36</v>
      </c>
      <c r="N3" s="13" t="s">
        <v>37</v>
      </c>
    </row>
    <row r="4" spans="1:14" x14ac:dyDescent="0.25">
      <c r="B4" s="15">
        <v>30</v>
      </c>
      <c r="C4" s="14" t="s">
        <v>17</v>
      </c>
      <c r="D4" t="s">
        <v>7</v>
      </c>
      <c r="E4" t="s">
        <v>12</v>
      </c>
      <c r="F4" t="s">
        <v>15</v>
      </c>
      <c r="G4" s="15" t="s">
        <v>16</v>
      </c>
      <c r="H4" s="23">
        <f>365*I4</f>
        <v>730.00000000000011</v>
      </c>
      <c r="I4" s="25">
        <f>SUM('S_PTAEW 22'!L4:L51)</f>
        <v>2.0000000000000004</v>
      </c>
      <c r="J4" s="4">
        <f>I4-K4</f>
        <v>1.8600000000000005</v>
      </c>
      <c r="K4" s="4">
        <f>SUM('S_PTAEW 22'!L4:L17)</f>
        <v>0.13999999999999999</v>
      </c>
      <c r="L4" s="4">
        <f>7*I4</f>
        <v>14.000000000000004</v>
      </c>
      <c r="M4" s="4">
        <f>7*J4</f>
        <v>13.020000000000003</v>
      </c>
      <c r="N4" s="4">
        <f>7*K4</f>
        <v>0.97999999999999987</v>
      </c>
    </row>
  </sheetData>
  <mergeCells count="3">
    <mergeCell ref="A1:B1"/>
    <mergeCell ref="C1:G1"/>
    <mergeCell ref="I1:N1"/>
  </mergeCells>
  <pageMargins left="0.7" right="0.7" top="0.75" bottom="0.75" header="0.3" footer="0.3"/>
  <pageSetup paperSize="9" orientation="portrait" r:id="rId1"/>
  <headerFooter>
    <oddFooter>&amp;C_x000D_&amp;1#&amp;"Arial"&amp;9&amp;K000000 Internal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EF1E4-3111-44B0-8250-A914E25F473B}">
  <dimension ref="A1:S51"/>
  <sheetViews>
    <sheetView workbookViewId="0">
      <pane ySplit="3" topLeftCell="A4" activePane="bottomLeft" state="frozen"/>
      <selection pane="bottomLeft" activeCell="L2" sqref="L1:L1048576"/>
    </sheetView>
  </sheetViews>
  <sheetFormatPr defaultRowHeight="15" x14ac:dyDescent="0.25"/>
  <cols>
    <col min="1" max="1" width="9.140625" style="14"/>
    <col min="2" max="2" width="9.140625" style="15"/>
    <col min="3" max="3" width="6.5703125" style="14" bestFit="1" customWidth="1"/>
    <col min="4" max="6" width="6.5703125" bestFit="1" customWidth="1"/>
    <col min="7" max="7" width="6.5703125" style="15" bestFit="1" customWidth="1"/>
    <col min="8" max="10" width="6.5703125" customWidth="1"/>
    <col min="11" max="11" width="9.42578125" style="19" bestFit="1" customWidth="1"/>
    <col min="12" max="12" width="13.7109375" style="35" bestFit="1" customWidth="1"/>
    <col min="13" max="13" width="6.5703125" style="15" bestFit="1" customWidth="1"/>
    <col min="14" max="14" width="6.5703125" customWidth="1"/>
    <col min="15" max="15" width="60.140625" bestFit="1" customWidth="1"/>
    <col min="16" max="16" width="47.85546875" bestFit="1" customWidth="1"/>
    <col min="19" max="19" width="9.140625" style="1"/>
  </cols>
  <sheetData>
    <row r="1" spans="1:19" s="2" customFormat="1" ht="33" customHeight="1" x14ac:dyDescent="0.25">
      <c r="A1" s="36" t="s">
        <v>45</v>
      </c>
      <c r="B1" s="38"/>
      <c r="C1" s="36" t="s">
        <v>21</v>
      </c>
      <c r="D1" s="37"/>
      <c r="E1" s="37"/>
      <c r="F1" s="37"/>
      <c r="G1" s="38"/>
      <c r="H1" s="27"/>
      <c r="I1" s="27"/>
      <c r="J1" s="27"/>
      <c r="K1" s="36" t="s">
        <v>28</v>
      </c>
      <c r="L1" s="37"/>
      <c r="M1" s="38"/>
      <c r="S1" s="30"/>
    </row>
    <row r="2" spans="1:19" s="9" customFormat="1" ht="158.25" customHeight="1" x14ac:dyDescent="0.25">
      <c r="A2" s="10" t="s">
        <v>48</v>
      </c>
      <c r="B2" s="11" t="s">
        <v>49</v>
      </c>
      <c r="C2" s="10" t="s">
        <v>20</v>
      </c>
      <c r="D2" s="8" t="s">
        <v>2</v>
      </c>
      <c r="E2" s="8" t="s">
        <v>4</v>
      </c>
      <c r="F2" s="8" t="s">
        <v>19</v>
      </c>
      <c r="G2" s="11" t="s">
        <v>18</v>
      </c>
      <c r="H2" s="28"/>
      <c r="I2" s="28"/>
      <c r="J2" s="28"/>
      <c r="K2" s="17" t="s">
        <v>25</v>
      </c>
      <c r="L2" s="33" t="s">
        <v>26</v>
      </c>
      <c r="M2" s="11" t="s">
        <v>27</v>
      </c>
      <c r="N2" s="8"/>
      <c r="S2" s="31"/>
    </row>
    <row r="3" spans="1:19" s="9" customFormat="1" x14ac:dyDescent="0.25">
      <c r="A3" s="12" t="s">
        <v>46</v>
      </c>
      <c r="B3" s="13" t="s">
        <v>47</v>
      </c>
      <c r="C3" s="12" t="s">
        <v>0</v>
      </c>
      <c r="D3" s="6" t="s">
        <v>1</v>
      </c>
      <c r="E3" s="7" t="s">
        <v>3</v>
      </c>
      <c r="F3" s="5" t="s">
        <v>5</v>
      </c>
      <c r="G3" s="16" t="s">
        <v>6</v>
      </c>
      <c r="H3" s="29"/>
      <c r="I3" s="29"/>
      <c r="J3" s="29"/>
      <c r="K3" s="18" t="s">
        <v>22</v>
      </c>
      <c r="L3" s="34" t="s">
        <v>23</v>
      </c>
      <c r="M3" s="16" t="s">
        <v>24</v>
      </c>
      <c r="N3" s="7"/>
      <c r="S3" s="31"/>
    </row>
    <row r="4" spans="1:19" x14ac:dyDescent="0.25">
      <c r="B4" s="15">
        <v>30</v>
      </c>
      <c r="C4" s="14" t="s">
        <v>17</v>
      </c>
      <c r="D4" t="s">
        <v>7</v>
      </c>
      <c r="E4" t="s">
        <v>12</v>
      </c>
      <c r="F4" s="32" t="s">
        <v>15</v>
      </c>
      <c r="G4" s="15" t="s">
        <v>13</v>
      </c>
      <c r="H4" s="1" t="str">
        <f>"              ""LSGroup"": {
                ""loadShapeGSPGroupID"": """&amp;C4&amp;""",
                ""connectionTypeIndicator"": """&amp;D4&amp;""",
                ""marketSegmentIndicator"": """&amp;E4&amp;""","</f>
        <v xml:space="preserve">              "LSGroup": {
                "loadShapeGSPGroupID": "_P",
                "connectionTypeIndicator": "W",
                "marketSegmentIndicator": "S",</v>
      </c>
      <c r="I4" s="1" t="str">
        <f>"                ""loadShapeDomesticPremiseIndicator"": "&amp;F4&amp;",
                ""measurementQuantityID"": """&amp;G4&amp;"""
              },"</f>
        <v xml:space="preserve">                "loadShapeDomesticPremiseIndicator": T,
                "measurementQuantityID": "AI"
              },</v>
      </c>
      <c r="J4" s="1" t="str">
        <f>H4&amp;"
"&amp;I4</f>
        <v xml:space="preserve">              "LSGroup": {
                "loadShapeGSPGroupID": "_P",
                "connectionTypeIndicator": "W",
                "marketSegmentIndicator": "S",
                "loadShapeDomesticPremiseIndicator": T,
                "measurementQuantityID": "AI"
              },</v>
      </c>
      <c r="K4" s="19">
        <v>0</v>
      </c>
      <c r="L4" s="35">
        <v>0.1</v>
      </c>
      <c r="M4" s="15" t="s">
        <v>11</v>
      </c>
      <c r="N4" t="s">
        <v>50</v>
      </c>
      <c r="O4" t="str">
        <f>"                  ""sp"": ""&lt;load_shape_date YYYY-MM-DDT"&amp;TEXT(K4,"HH:MM:SS")&amp;"+00:00&gt;"","</f>
        <v xml:space="preserve">                  "sp": "&lt;load_shape_date YYYY-MM-DDT00:00:00+00:00&gt;",</v>
      </c>
      <c r="P4" t="str">
        <f>"                  ""loadShapePeriodValue"": """&amp;TEXT(L4,"0.000")&amp;""","</f>
        <v xml:space="preserve">                  "loadShapePeriodValue": "0.100",</v>
      </c>
      <c r="Q4" t="str">
        <f>"                  ""defaultLoadShapeFlag"": """&amp;M4&amp;""""</f>
        <v xml:space="preserve">                  "defaultLoadShapeFlag": "A"</v>
      </c>
      <c r="S4" s="1" t="str">
        <f>IF(LEN(N4)&gt;0,N4&amp;"
","")&amp;"                {
"&amp;O4&amp;"
"&amp;P4&amp;"
"&amp;Q4&amp;"
                }"&amp;IF(LEN(R4)&gt;0,"
"&amp;R4,",")</f>
        <v xml:space="preserve">              "LSGroupSettlementPeriods": [
                {
                  "sp": "&lt;load_shape_date YYYY-MM-DDT00:00:00+00:00&gt;",
                  "loadShapePeriodValue": "0.100",
                  "defaultLoadShapeFlag": "A"
                },</v>
      </c>
    </row>
    <row r="5" spans="1:19" x14ac:dyDescent="0.25">
      <c r="K5" s="19">
        <v>2.0833333333333332E-2</v>
      </c>
      <c r="L5" s="35">
        <v>0.1</v>
      </c>
      <c r="M5" s="15" t="s">
        <v>11</v>
      </c>
      <c r="O5" t="str">
        <f t="shared" ref="O5:O51" si="0">"                  ""sp"": ""&lt;load_shape_date YYYY-MM-DDT"&amp;TEXT(K5,"HH:MM:SS")&amp;"+00:00&gt;"","</f>
        <v xml:space="preserve">                  "sp": "&lt;load_shape_date YYYY-MM-DDT00:30:00+00:00&gt;",</v>
      </c>
      <c r="P5" t="str">
        <f t="shared" ref="P5:P51" si="1">"                  ""loadShapePeriodValue"": """&amp;TEXT(L5,"0.000")&amp;""","</f>
        <v xml:space="preserve">                  "loadShapePeriodValue": "0.100",</v>
      </c>
      <c r="Q5" t="str">
        <f t="shared" ref="Q5:Q51" si="2">"                  ""defaultLoadShapeFlag"": """&amp;M5&amp;""""</f>
        <v xml:space="preserve">                  "defaultLoadShapeFlag": "A"</v>
      </c>
      <c r="S5" s="1" t="str">
        <f t="shared" ref="S5:S51" si="3">IF(LEN(N5)&gt;0,N5&amp;"
","")&amp;"                {
"&amp;O5&amp;"
"&amp;P5&amp;"
"&amp;Q5&amp;"
                }"&amp;IF(LEN(R5)&gt;0,"
"&amp;R5,",")</f>
        <v xml:space="preserve">                {
                  "sp": "&lt;load_shape_date YYYY-MM-DDT00:30:00+00:00&gt;",
                  "loadShapePeriodValue": "0.100",
                  "defaultLoadShapeFlag": "A"
                },</v>
      </c>
    </row>
    <row r="6" spans="1:19" x14ac:dyDescent="0.25">
      <c r="K6" s="19">
        <f>K5+K$5</f>
        <v>4.1666666666666664E-2</v>
      </c>
      <c r="L6" s="35">
        <v>0.1</v>
      </c>
      <c r="M6" s="15" t="s">
        <v>11</v>
      </c>
      <c r="O6" t="str">
        <f t="shared" si="0"/>
        <v xml:space="preserve">                  "sp": "&lt;load_shape_date YYYY-MM-DDT01:00:00+00:00&gt;",</v>
      </c>
      <c r="P6" t="str">
        <f t="shared" si="1"/>
        <v xml:space="preserve">                  "loadShapePeriodValue": "0.100",</v>
      </c>
      <c r="Q6" t="str">
        <f t="shared" si="2"/>
        <v xml:space="preserve">                  "defaultLoadShapeFlag": "A"</v>
      </c>
      <c r="S6" s="1" t="str">
        <f t="shared" si="3"/>
        <v xml:space="preserve">                {
                  "sp": "&lt;load_shape_date YYYY-MM-DDT01:00:00+00:00&gt;",
                  "loadShapePeriodValue": "0.100",
                  "defaultLoadShapeFlag": "A"
                },</v>
      </c>
    </row>
    <row r="7" spans="1:19" x14ac:dyDescent="0.25">
      <c r="K7" s="19">
        <f t="shared" ref="K7:K51" si="4">K6+K$5</f>
        <v>6.25E-2</v>
      </c>
      <c r="L7" s="35">
        <v>0.1</v>
      </c>
      <c r="M7" s="15" t="s">
        <v>11</v>
      </c>
      <c r="O7" t="str">
        <f t="shared" si="0"/>
        <v xml:space="preserve">                  "sp": "&lt;load_shape_date YYYY-MM-DDT01:30:00+00:00&gt;",</v>
      </c>
      <c r="P7" t="str">
        <f t="shared" si="1"/>
        <v xml:space="preserve">                  "loadShapePeriodValue": "0.100",</v>
      </c>
      <c r="Q7" t="str">
        <f t="shared" si="2"/>
        <v xml:space="preserve">                  "defaultLoadShapeFlag": "A"</v>
      </c>
      <c r="S7" s="1" t="str">
        <f t="shared" si="3"/>
        <v xml:space="preserve">                {
                  "sp": "&lt;load_shape_date YYYY-MM-DDT01:30:00+00:00&gt;",
                  "loadShapePeriodValue": "0.100",
                  "defaultLoadShapeFlag": "A"
                },</v>
      </c>
    </row>
    <row r="8" spans="1:19" x14ac:dyDescent="0.25">
      <c r="K8" s="19">
        <f t="shared" si="4"/>
        <v>8.3333333333333329E-2</v>
      </c>
      <c r="L8" s="35">
        <v>0.1</v>
      </c>
      <c r="M8" s="15" t="s">
        <v>11</v>
      </c>
      <c r="O8" t="str">
        <f t="shared" si="0"/>
        <v xml:space="preserve">                  "sp": "&lt;load_shape_date YYYY-MM-DDT02:00:00+00:00&gt;",</v>
      </c>
      <c r="P8" t="str">
        <f t="shared" si="1"/>
        <v xml:space="preserve">                  "loadShapePeriodValue": "0.100",</v>
      </c>
      <c r="Q8" t="str">
        <f t="shared" si="2"/>
        <v xml:space="preserve">                  "defaultLoadShapeFlag": "A"</v>
      </c>
      <c r="S8" s="1" t="str">
        <f t="shared" si="3"/>
        <v xml:space="preserve">                {
                  "sp": "&lt;load_shape_date YYYY-MM-DDT02:00:00+00:00&gt;",
                  "loadShapePeriodValue": "0.100",
                  "defaultLoadShapeFlag": "A"
                },</v>
      </c>
    </row>
    <row r="9" spans="1:19" x14ac:dyDescent="0.25">
      <c r="K9" s="19">
        <f t="shared" si="4"/>
        <v>0.10416666666666666</v>
      </c>
      <c r="L9" s="35">
        <v>0.1</v>
      </c>
      <c r="M9" s="15" t="s">
        <v>11</v>
      </c>
      <c r="O9" t="str">
        <f t="shared" si="0"/>
        <v xml:space="preserve">                  "sp": "&lt;load_shape_date YYYY-MM-DDT02:30:00+00:00&gt;",</v>
      </c>
      <c r="P9" t="str">
        <f t="shared" si="1"/>
        <v xml:space="preserve">                  "loadShapePeriodValue": "0.100",</v>
      </c>
      <c r="Q9" t="str">
        <f t="shared" si="2"/>
        <v xml:space="preserve">                  "defaultLoadShapeFlag": "A"</v>
      </c>
      <c r="S9" s="1" t="str">
        <f t="shared" si="3"/>
        <v xml:space="preserve">                {
                  "sp": "&lt;load_shape_date YYYY-MM-DDT02:30:00+00:00&gt;",
                  "loadShapePeriodValue": "0.100",
                  "defaultLoadShapeFlag": "A"
                },</v>
      </c>
    </row>
    <row r="10" spans="1:19" x14ac:dyDescent="0.25">
      <c r="K10" s="19">
        <f t="shared" si="4"/>
        <v>0.12499999999999999</v>
      </c>
      <c r="L10" s="35">
        <v>0.1</v>
      </c>
      <c r="M10" s="15" t="s">
        <v>11</v>
      </c>
      <c r="O10" t="str">
        <f t="shared" si="0"/>
        <v xml:space="preserve">                  "sp": "&lt;load_shape_date YYYY-MM-DDT03:00:00+00:00&gt;",</v>
      </c>
      <c r="P10" t="str">
        <f t="shared" si="1"/>
        <v xml:space="preserve">                  "loadShapePeriodValue": "0.100",</v>
      </c>
      <c r="Q10" t="str">
        <f t="shared" si="2"/>
        <v xml:space="preserve">                  "defaultLoadShapeFlag": "A"</v>
      </c>
      <c r="S10" s="1" t="str">
        <f t="shared" si="3"/>
        <v xml:space="preserve">                {
                  "sp": "&lt;load_shape_date YYYY-MM-DDT03:00:00+00:00&gt;",
                  "loadShapePeriodValue": "0.100",
                  "defaultLoadShapeFlag": "A"
                },</v>
      </c>
    </row>
    <row r="11" spans="1:19" x14ac:dyDescent="0.25">
      <c r="K11" s="19">
        <f t="shared" si="4"/>
        <v>0.14583333333333331</v>
      </c>
      <c r="L11" s="35">
        <v>0.1</v>
      </c>
      <c r="M11" s="15" t="s">
        <v>11</v>
      </c>
      <c r="O11" t="str">
        <f t="shared" si="0"/>
        <v xml:space="preserve">                  "sp": "&lt;load_shape_date YYYY-MM-DDT03:30:00+00:00&gt;",</v>
      </c>
      <c r="P11" t="str">
        <f t="shared" si="1"/>
        <v xml:space="preserve">                  "loadShapePeriodValue": "0.100",</v>
      </c>
      <c r="Q11" t="str">
        <f t="shared" si="2"/>
        <v xml:space="preserve">                  "defaultLoadShapeFlag": "A"</v>
      </c>
      <c r="S11" s="1" t="str">
        <f t="shared" si="3"/>
        <v xml:space="preserve">                {
                  "sp": "&lt;load_shape_date YYYY-MM-DDT03:30:00+00:00&gt;",
                  "loadShapePeriodValue": "0.100",
                  "defaultLoadShapeFlag": "A"
                },</v>
      </c>
    </row>
    <row r="12" spans="1:19" x14ac:dyDescent="0.25">
      <c r="K12" s="19">
        <f t="shared" si="4"/>
        <v>0.16666666666666666</v>
      </c>
      <c r="L12" s="35">
        <v>0.1</v>
      </c>
      <c r="M12" s="15" t="s">
        <v>11</v>
      </c>
      <c r="O12" t="str">
        <f t="shared" si="0"/>
        <v xml:space="preserve">                  "sp": "&lt;load_shape_date YYYY-MM-DDT04:00:00+00:00&gt;",</v>
      </c>
      <c r="P12" t="str">
        <f t="shared" si="1"/>
        <v xml:space="preserve">                  "loadShapePeriodValue": "0.100",</v>
      </c>
      <c r="Q12" t="str">
        <f t="shared" si="2"/>
        <v xml:space="preserve">                  "defaultLoadShapeFlag": "A"</v>
      </c>
      <c r="S12" s="1" t="str">
        <f t="shared" si="3"/>
        <v xml:space="preserve">                {
                  "sp": "&lt;load_shape_date YYYY-MM-DDT04:00:00+00:00&gt;",
                  "loadShapePeriodValue": "0.100",
                  "defaultLoadShapeFlag": "A"
                },</v>
      </c>
    </row>
    <row r="13" spans="1:19" x14ac:dyDescent="0.25">
      <c r="K13" s="19">
        <f t="shared" si="4"/>
        <v>0.1875</v>
      </c>
      <c r="L13" s="35">
        <v>0.1</v>
      </c>
      <c r="M13" s="15" t="s">
        <v>11</v>
      </c>
      <c r="O13" t="str">
        <f t="shared" si="0"/>
        <v xml:space="preserve">                  "sp": "&lt;load_shape_date YYYY-MM-DDT04:30:00+00:00&gt;",</v>
      </c>
      <c r="P13" t="str">
        <f t="shared" si="1"/>
        <v xml:space="preserve">                  "loadShapePeriodValue": "0.100",</v>
      </c>
      <c r="Q13" t="str">
        <f t="shared" si="2"/>
        <v xml:space="preserve">                  "defaultLoadShapeFlag": "A"</v>
      </c>
      <c r="S13" s="1" t="str">
        <f t="shared" si="3"/>
        <v xml:space="preserve">                {
                  "sp": "&lt;load_shape_date YYYY-MM-DDT04:30:00+00:00&gt;",
                  "loadShapePeriodValue": "0.100",
                  "defaultLoadShapeFlag": "A"
                },</v>
      </c>
    </row>
    <row r="14" spans="1:19" x14ac:dyDescent="0.25">
      <c r="K14" s="19">
        <f t="shared" si="4"/>
        <v>0.20833333333333334</v>
      </c>
      <c r="L14" s="35">
        <v>0.1</v>
      </c>
      <c r="M14" s="15" t="s">
        <v>11</v>
      </c>
      <c r="O14" t="str">
        <f t="shared" si="0"/>
        <v xml:space="preserve">                  "sp": "&lt;load_shape_date YYYY-MM-DDT05:00:00+00:00&gt;",</v>
      </c>
      <c r="P14" t="str">
        <f t="shared" si="1"/>
        <v xml:space="preserve">                  "loadShapePeriodValue": "0.100",</v>
      </c>
      <c r="Q14" t="str">
        <f t="shared" si="2"/>
        <v xml:space="preserve">                  "defaultLoadShapeFlag": "A"</v>
      </c>
      <c r="S14" s="1" t="str">
        <f t="shared" si="3"/>
        <v xml:space="preserve">                {
                  "sp": "&lt;load_shape_date YYYY-MM-DDT05:00:00+00:00&gt;",
                  "loadShapePeriodValue": "0.100",
                  "defaultLoadShapeFlag": "A"
                },</v>
      </c>
    </row>
    <row r="15" spans="1:19" x14ac:dyDescent="0.25">
      <c r="K15" s="19">
        <f t="shared" si="4"/>
        <v>0.22916666666666669</v>
      </c>
      <c r="L15" s="35">
        <v>0.1</v>
      </c>
      <c r="M15" s="15" t="s">
        <v>11</v>
      </c>
      <c r="O15" t="str">
        <f t="shared" si="0"/>
        <v xml:space="preserve">                  "sp": "&lt;load_shape_date YYYY-MM-DDT05:30:00+00:00&gt;",</v>
      </c>
      <c r="P15" t="str">
        <f t="shared" si="1"/>
        <v xml:space="preserve">                  "loadShapePeriodValue": "0.100",</v>
      </c>
      <c r="Q15" t="str">
        <f t="shared" si="2"/>
        <v xml:space="preserve">                  "defaultLoadShapeFlag": "A"</v>
      </c>
      <c r="S15" s="1" t="str">
        <f t="shared" si="3"/>
        <v xml:space="preserve">                {
                  "sp": "&lt;load_shape_date YYYY-MM-DDT05:30:00+00:00&gt;",
                  "loadShapePeriodValue": "0.100",
                  "defaultLoadShapeFlag": "A"
                },</v>
      </c>
    </row>
    <row r="16" spans="1:19" x14ac:dyDescent="0.25">
      <c r="K16" s="19">
        <f t="shared" si="4"/>
        <v>0.25</v>
      </c>
      <c r="L16" s="35">
        <v>0.1</v>
      </c>
      <c r="M16" s="15" t="s">
        <v>11</v>
      </c>
      <c r="O16" t="str">
        <f t="shared" si="0"/>
        <v xml:space="preserve">                  "sp": "&lt;load_shape_date YYYY-MM-DDT06:00:00+00:00&gt;",</v>
      </c>
      <c r="P16" t="str">
        <f t="shared" si="1"/>
        <v xml:space="preserve">                  "loadShapePeriodValue": "0.100",</v>
      </c>
      <c r="Q16" t="str">
        <f t="shared" si="2"/>
        <v xml:space="preserve">                  "defaultLoadShapeFlag": "A"</v>
      </c>
      <c r="S16" s="1" t="str">
        <f t="shared" si="3"/>
        <v xml:space="preserve">                {
                  "sp": "&lt;load_shape_date YYYY-MM-DDT06:00:00+00:00&gt;",
                  "loadShapePeriodValue": "0.100",
                  "defaultLoadShapeFlag": "A"
                },</v>
      </c>
    </row>
    <row r="17" spans="11:19" x14ac:dyDescent="0.25">
      <c r="K17" s="19">
        <f t="shared" si="4"/>
        <v>0.27083333333333331</v>
      </c>
      <c r="L17" s="35">
        <v>0.1</v>
      </c>
      <c r="M17" s="15" t="s">
        <v>11</v>
      </c>
      <c r="O17" t="str">
        <f t="shared" si="0"/>
        <v xml:space="preserve">                  "sp": "&lt;load_shape_date YYYY-MM-DDT06:30:00+00:00&gt;",</v>
      </c>
      <c r="P17" t="str">
        <f t="shared" si="1"/>
        <v xml:space="preserve">                  "loadShapePeriodValue": "0.100",</v>
      </c>
      <c r="Q17" t="str">
        <f t="shared" si="2"/>
        <v xml:space="preserve">                  "defaultLoadShapeFlag": "A"</v>
      </c>
      <c r="S17" s="1" t="str">
        <f t="shared" si="3"/>
        <v xml:space="preserve">                {
                  "sp": "&lt;load_shape_date YYYY-MM-DDT06:30:00+00:00&gt;",
                  "loadShapePeriodValue": "0.100",
                  "defaultLoadShapeFlag": "A"
                },</v>
      </c>
    </row>
    <row r="18" spans="11:19" x14ac:dyDescent="0.25">
      <c r="K18" s="19">
        <f t="shared" si="4"/>
        <v>0.29166666666666663</v>
      </c>
      <c r="L18" s="35">
        <v>0.1</v>
      </c>
      <c r="M18" s="15" t="s">
        <v>11</v>
      </c>
      <c r="O18" t="str">
        <f t="shared" si="0"/>
        <v xml:space="preserve">                  "sp": "&lt;load_shape_date YYYY-MM-DDT07:00:00+00:00&gt;",</v>
      </c>
      <c r="P18" t="str">
        <f t="shared" si="1"/>
        <v xml:space="preserve">                  "loadShapePeriodValue": "0.100",</v>
      </c>
      <c r="Q18" t="str">
        <f t="shared" si="2"/>
        <v xml:space="preserve">                  "defaultLoadShapeFlag": "A"</v>
      </c>
      <c r="S18" s="1" t="str">
        <f t="shared" si="3"/>
        <v xml:space="preserve">                {
                  "sp": "&lt;load_shape_date YYYY-MM-DDT07:00:00+00:00&gt;",
                  "loadShapePeriodValue": "0.100",
                  "defaultLoadShapeFlag": "A"
                },</v>
      </c>
    </row>
    <row r="19" spans="11:19" x14ac:dyDescent="0.25">
      <c r="K19" s="19">
        <f t="shared" si="4"/>
        <v>0.31249999999999994</v>
      </c>
      <c r="L19" s="35">
        <v>0.1</v>
      </c>
      <c r="M19" s="15" t="s">
        <v>11</v>
      </c>
      <c r="O19" t="str">
        <f t="shared" si="0"/>
        <v xml:space="preserve">                  "sp": "&lt;load_shape_date YYYY-MM-DDT07:30:00+00:00&gt;",</v>
      </c>
      <c r="P19" t="str">
        <f t="shared" si="1"/>
        <v xml:space="preserve">                  "loadShapePeriodValue": "0.100",</v>
      </c>
      <c r="Q19" t="str">
        <f t="shared" si="2"/>
        <v xml:space="preserve">                  "defaultLoadShapeFlag": "A"</v>
      </c>
      <c r="S19" s="1" t="str">
        <f t="shared" si="3"/>
        <v xml:space="preserve">                {
                  "sp": "&lt;load_shape_date YYYY-MM-DDT07:30:00+00:00&gt;",
                  "loadShapePeriodValue": "0.100",
                  "defaultLoadShapeFlag": "A"
                },</v>
      </c>
    </row>
    <row r="20" spans="11:19" x14ac:dyDescent="0.25">
      <c r="K20" s="19">
        <f t="shared" si="4"/>
        <v>0.33333333333333326</v>
      </c>
      <c r="L20" s="35">
        <v>0.2</v>
      </c>
      <c r="M20" s="15" t="s">
        <v>11</v>
      </c>
      <c r="O20" t="str">
        <f t="shared" si="0"/>
        <v xml:space="preserve">                  "sp": "&lt;load_shape_date YYYY-MM-DDT08:00:00+00:00&gt;",</v>
      </c>
      <c r="P20" t="str">
        <f t="shared" si="1"/>
        <v xml:space="preserve">                  "loadShapePeriodValue": "0.200",</v>
      </c>
      <c r="Q20" t="str">
        <f t="shared" si="2"/>
        <v xml:space="preserve">                  "defaultLoadShapeFlag": "A"</v>
      </c>
      <c r="S20" s="1" t="str">
        <f t="shared" si="3"/>
        <v xml:space="preserve">                {
                  "sp": "&lt;load_shape_date YYYY-MM-DDT08:00:00+00:00&gt;",
                  "loadShapePeriodValue": "0.200",
                  "defaultLoadShapeFlag": "A"
                },</v>
      </c>
    </row>
    <row r="21" spans="11:19" x14ac:dyDescent="0.25">
      <c r="K21" s="19">
        <f t="shared" si="4"/>
        <v>0.35416666666666657</v>
      </c>
      <c r="L21" s="35">
        <v>0.2</v>
      </c>
      <c r="M21" s="15" t="s">
        <v>11</v>
      </c>
      <c r="O21" t="str">
        <f t="shared" si="0"/>
        <v xml:space="preserve">                  "sp": "&lt;load_shape_date YYYY-MM-DDT08:30:00+00:00&gt;",</v>
      </c>
      <c r="P21" t="str">
        <f t="shared" si="1"/>
        <v xml:space="preserve">                  "loadShapePeriodValue": "0.200",</v>
      </c>
      <c r="Q21" t="str">
        <f t="shared" si="2"/>
        <v xml:space="preserve">                  "defaultLoadShapeFlag": "A"</v>
      </c>
      <c r="S21" s="1" t="str">
        <f t="shared" si="3"/>
        <v xml:space="preserve">                {
                  "sp": "&lt;load_shape_date YYYY-MM-DDT08:30:00+00:00&gt;",
                  "loadShapePeriodValue": "0.200",
                  "defaultLoadShapeFlag": "A"
                },</v>
      </c>
    </row>
    <row r="22" spans="11:19" x14ac:dyDescent="0.25">
      <c r="K22" s="19">
        <f t="shared" si="4"/>
        <v>0.37499999999999989</v>
      </c>
      <c r="L22" s="35">
        <v>0.2</v>
      </c>
      <c r="M22" s="15" t="s">
        <v>11</v>
      </c>
      <c r="O22" t="str">
        <f t="shared" si="0"/>
        <v xml:space="preserve">                  "sp": "&lt;load_shape_date YYYY-MM-DDT09:00:00+00:00&gt;",</v>
      </c>
      <c r="P22" t="str">
        <f t="shared" si="1"/>
        <v xml:space="preserve">                  "loadShapePeriodValue": "0.200",</v>
      </c>
      <c r="Q22" t="str">
        <f t="shared" si="2"/>
        <v xml:space="preserve">                  "defaultLoadShapeFlag": "A"</v>
      </c>
      <c r="S22" s="1" t="str">
        <f t="shared" si="3"/>
        <v xml:space="preserve">                {
                  "sp": "&lt;load_shape_date YYYY-MM-DDT09:00:00+00:00&gt;",
                  "loadShapePeriodValue": "0.200",
                  "defaultLoadShapeFlag": "A"
                },</v>
      </c>
    </row>
    <row r="23" spans="11:19" x14ac:dyDescent="0.25">
      <c r="K23" s="19">
        <f t="shared" si="4"/>
        <v>0.3958333333333332</v>
      </c>
      <c r="L23" s="35">
        <v>0.2</v>
      </c>
      <c r="M23" s="15" t="s">
        <v>11</v>
      </c>
      <c r="O23" t="str">
        <f t="shared" si="0"/>
        <v xml:space="preserve">                  "sp": "&lt;load_shape_date YYYY-MM-DDT09:30:00+00:00&gt;",</v>
      </c>
      <c r="P23" t="str">
        <f t="shared" si="1"/>
        <v xml:space="preserve">                  "loadShapePeriodValue": "0.200",</v>
      </c>
      <c r="Q23" t="str">
        <f t="shared" si="2"/>
        <v xml:space="preserve">                  "defaultLoadShapeFlag": "A"</v>
      </c>
      <c r="S23" s="1" t="str">
        <f t="shared" si="3"/>
        <v xml:space="preserve">                {
                  "sp": "&lt;load_shape_date YYYY-MM-DDT09:30:00+00:00&gt;",
                  "loadShapePeriodValue": "0.200",
                  "defaultLoadShapeFlag": "A"
                },</v>
      </c>
    </row>
    <row r="24" spans="11:19" x14ac:dyDescent="0.25">
      <c r="K24" s="19">
        <f t="shared" si="4"/>
        <v>0.41666666666666652</v>
      </c>
      <c r="L24" s="35">
        <v>0.2</v>
      </c>
      <c r="M24" s="15" t="s">
        <v>11</v>
      </c>
      <c r="O24" t="str">
        <f t="shared" si="0"/>
        <v xml:space="preserve">                  "sp": "&lt;load_shape_date YYYY-MM-DDT10:00:00+00:00&gt;",</v>
      </c>
      <c r="P24" t="str">
        <f t="shared" si="1"/>
        <v xml:space="preserve">                  "loadShapePeriodValue": "0.200",</v>
      </c>
      <c r="Q24" t="str">
        <f t="shared" si="2"/>
        <v xml:space="preserve">                  "defaultLoadShapeFlag": "A"</v>
      </c>
      <c r="S24" s="1" t="str">
        <f t="shared" si="3"/>
        <v xml:space="preserve">                {
                  "sp": "&lt;load_shape_date YYYY-MM-DDT10:00:00+00:00&gt;",
                  "loadShapePeriodValue": "0.200",
                  "defaultLoadShapeFlag": "A"
                },</v>
      </c>
    </row>
    <row r="25" spans="11:19" x14ac:dyDescent="0.25">
      <c r="K25" s="19">
        <f t="shared" si="4"/>
        <v>0.43749999999999983</v>
      </c>
      <c r="L25" s="35">
        <v>0.2</v>
      </c>
      <c r="M25" s="15" t="s">
        <v>11</v>
      </c>
      <c r="O25" t="str">
        <f t="shared" si="0"/>
        <v xml:space="preserve">                  "sp": "&lt;load_shape_date YYYY-MM-DDT10:30:00+00:00&gt;",</v>
      </c>
      <c r="P25" t="str">
        <f t="shared" si="1"/>
        <v xml:space="preserve">                  "loadShapePeriodValue": "0.200",</v>
      </c>
      <c r="Q25" t="str">
        <f t="shared" si="2"/>
        <v xml:space="preserve">                  "defaultLoadShapeFlag": "A"</v>
      </c>
      <c r="S25" s="1" t="str">
        <f t="shared" si="3"/>
        <v xml:space="preserve">                {
                  "sp": "&lt;load_shape_date YYYY-MM-DDT10:30:00+00:00&gt;",
                  "loadShapePeriodValue": "0.200",
                  "defaultLoadShapeFlag": "A"
                },</v>
      </c>
    </row>
    <row r="26" spans="11:19" x14ac:dyDescent="0.25">
      <c r="K26" s="19">
        <f t="shared" si="4"/>
        <v>0.45833333333333315</v>
      </c>
      <c r="L26" s="35">
        <v>0.2</v>
      </c>
      <c r="M26" s="15" t="s">
        <v>11</v>
      </c>
      <c r="O26" t="str">
        <f t="shared" si="0"/>
        <v xml:space="preserve">                  "sp": "&lt;load_shape_date YYYY-MM-DDT11:00:00+00:00&gt;",</v>
      </c>
      <c r="P26" t="str">
        <f t="shared" si="1"/>
        <v xml:space="preserve">                  "loadShapePeriodValue": "0.200",</v>
      </c>
      <c r="Q26" t="str">
        <f t="shared" si="2"/>
        <v xml:space="preserve">                  "defaultLoadShapeFlag": "A"</v>
      </c>
      <c r="S26" s="1" t="str">
        <f t="shared" si="3"/>
        <v xml:space="preserve">                {
                  "sp": "&lt;load_shape_date YYYY-MM-DDT11:00:00+00:00&gt;",
                  "loadShapePeriodValue": "0.200",
                  "defaultLoadShapeFlag": "A"
                },</v>
      </c>
    </row>
    <row r="27" spans="11:19" x14ac:dyDescent="0.25">
      <c r="K27" s="19">
        <f t="shared" si="4"/>
        <v>0.47916666666666646</v>
      </c>
      <c r="L27" s="35">
        <v>0.2</v>
      </c>
      <c r="M27" s="15" t="s">
        <v>11</v>
      </c>
      <c r="O27" t="str">
        <f t="shared" si="0"/>
        <v xml:space="preserve">                  "sp": "&lt;load_shape_date YYYY-MM-DDT11:30:00+00:00&gt;",</v>
      </c>
      <c r="P27" t="str">
        <f t="shared" si="1"/>
        <v xml:space="preserve">                  "loadShapePeriodValue": "0.200",</v>
      </c>
      <c r="Q27" t="str">
        <f t="shared" si="2"/>
        <v xml:space="preserve">                  "defaultLoadShapeFlag": "A"</v>
      </c>
      <c r="S27" s="1" t="str">
        <f t="shared" si="3"/>
        <v xml:space="preserve">                {
                  "sp": "&lt;load_shape_date YYYY-MM-DDT11:30:00+00:00&gt;",
                  "loadShapePeriodValue": "0.200",
                  "defaultLoadShapeFlag": "A"
                },</v>
      </c>
    </row>
    <row r="28" spans="11:19" x14ac:dyDescent="0.25">
      <c r="K28" s="19">
        <f t="shared" si="4"/>
        <v>0.49999999999999978</v>
      </c>
      <c r="L28" s="35">
        <v>0.2</v>
      </c>
      <c r="M28" s="15" t="s">
        <v>11</v>
      </c>
      <c r="O28" t="str">
        <f t="shared" si="0"/>
        <v xml:space="preserve">                  "sp": "&lt;load_shape_date YYYY-MM-DDT12:00:00+00:00&gt;",</v>
      </c>
      <c r="P28" t="str">
        <f t="shared" si="1"/>
        <v xml:space="preserve">                  "loadShapePeriodValue": "0.200",</v>
      </c>
      <c r="Q28" t="str">
        <f t="shared" si="2"/>
        <v xml:space="preserve">                  "defaultLoadShapeFlag": "A"</v>
      </c>
      <c r="S28" s="1" t="str">
        <f t="shared" si="3"/>
        <v xml:space="preserve">                {
                  "sp": "&lt;load_shape_date YYYY-MM-DDT12:00:00+00:00&gt;",
                  "loadShapePeriodValue": "0.200",
                  "defaultLoadShapeFlag": "A"
                },</v>
      </c>
    </row>
    <row r="29" spans="11:19" x14ac:dyDescent="0.25">
      <c r="K29" s="19">
        <f t="shared" si="4"/>
        <v>0.52083333333333315</v>
      </c>
      <c r="L29" s="35">
        <v>0.2</v>
      </c>
      <c r="M29" s="15" t="s">
        <v>11</v>
      </c>
      <c r="O29" t="str">
        <f t="shared" si="0"/>
        <v xml:space="preserve">                  "sp": "&lt;load_shape_date YYYY-MM-DDT12:30:00+00:00&gt;",</v>
      </c>
      <c r="P29" t="str">
        <f t="shared" si="1"/>
        <v xml:space="preserve">                  "loadShapePeriodValue": "0.200",</v>
      </c>
      <c r="Q29" t="str">
        <f t="shared" si="2"/>
        <v xml:space="preserve">                  "defaultLoadShapeFlag": "A"</v>
      </c>
      <c r="S29" s="1" t="str">
        <f t="shared" si="3"/>
        <v xml:space="preserve">                {
                  "sp": "&lt;load_shape_date YYYY-MM-DDT12:30:00+00:00&gt;",
                  "loadShapePeriodValue": "0.200",
                  "defaultLoadShapeFlag": "A"
                },</v>
      </c>
    </row>
    <row r="30" spans="11:19" x14ac:dyDescent="0.25">
      <c r="K30" s="19">
        <f t="shared" si="4"/>
        <v>0.54166666666666652</v>
      </c>
      <c r="L30" s="35">
        <v>0.2</v>
      </c>
      <c r="M30" s="15" t="s">
        <v>11</v>
      </c>
      <c r="O30" t="str">
        <f t="shared" si="0"/>
        <v xml:space="preserve">                  "sp": "&lt;load_shape_date YYYY-MM-DDT13:00:00+00:00&gt;",</v>
      </c>
      <c r="P30" t="str">
        <f t="shared" si="1"/>
        <v xml:space="preserve">                  "loadShapePeriodValue": "0.200",</v>
      </c>
      <c r="Q30" t="str">
        <f t="shared" si="2"/>
        <v xml:space="preserve">                  "defaultLoadShapeFlag": "A"</v>
      </c>
      <c r="S30" s="1" t="str">
        <f t="shared" si="3"/>
        <v xml:space="preserve">                {
                  "sp": "&lt;load_shape_date YYYY-MM-DDT13:00:00+00:00&gt;",
                  "loadShapePeriodValue": "0.200",
                  "defaultLoadShapeFlag": "A"
                },</v>
      </c>
    </row>
    <row r="31" spans="11:19" x14ac:dyDescent="0.25">
      <c r="K31" s="19">
        <f t="shared" si="4"/>
        <v>0.56249999999999989</v>
      </c>
      <c r="L31" s="35">
        <v>0.2</v>
      </c>
      <c r="M31" s="15" t="s">
        <v>11</v>
      </c>
      <c r="O31" t="str">
        <f t="shared" si="0"/>
        <v xml:space="preserve">                  "sp": "&lt;load_shape_date YYYY-MM-DDT13:30:00+00:00&gt;",</v>
      </c>
      <c r="P31" t="str">
        <f t="shared" si="1"/>
        <v xml:space="preserve">                  "loadShapePeriodValue": "0.200",</v>
      </c>
      <c r="Q31" t="str">
        <f t="shared" si="2"/>
        <v xml:space="preserve">                  "defaultLoadShapeFlag": "A"</v>
      </c>
      <c r="S31" s="1" t="str">
        <f t="shared" si="3"/>
        <v xml:space="preserve">                {
                  "sp": "&lt;load_shape_date YYYY-MM-DDT13:30:00+00:00&gt;",
                  "loadShapePeriodValue": "0.200",
                  "defaultLoadShapeFlag": "A"
                },</v>
      </c>
    </row>
    <row r="32" spans="11:19" x14ac:dyDescent="0.25">
      <c r="K32" s="19">
        <f t="shared" si="4"/>
        <v>0.58333333333333326</v>
      </c>
      <c r="L32" s="35">
        <v>0.2</v>
      </c>
      <c r="M32" s="15" t="s">
        <v>11</v>
      </c>
      <c r="O32" t="str">
        <f t="shared" si="0"/>
        <v xml:space="preserve">                  "sp": "&lt;load_shape_date YYYY-MM-DDT14:00:00+00:00&gt;",</v>
      </c>
      <c r="P32" t="str">
        <f t="shared" si="1"/>
        <v xml:space="preserve">                  "loadShapePeriodValue": "0.200",</v>
      </c>
      <c r="Q32" t="str">
        <f t="shared" si="2"/>
        <v xml:space="preserve">                  "defaultLoadShapeFlag": "A"</v>
      </c>
      <c r="S32" s="1" t="str">
        <f t="shared" si="3"/>
        <v xml:space="preserve">                {
                  "sp": "&lt;load_shape_date YYYY-MM-DDT14:00:00+00:00&gt;",
                  "loadShapePeriodValue": "0.200",
                  "defaultLoadShapeFlag": "A"
                },</v>
      </c>
    </row>
    <row r="33" spans="11:19" x14ac:dyDescent="0.25">
      <c r="K33" s="19">
        <f t="shared" si="4"/>
        <v>0.60416666666666663</v>
      </c>
      <c r="L33" s="35">
        <v>0.2</v>
      </c>
      <c r="M33" s="15" t="s">
        <v>11</v>
      </c>
      <c r="O33" t="str">
        <f t="shared" si="0"/>
        <v xml:space="preserve">                  "sp": "&lt;load_shape_date YYYY-MM-DDT14:30:00+00:00&gt;",</v>
      </c>
      <c r="P33" t="str">
        <f t="shared" si="1"/>
        <v xml:space="preserve">                  "loadShapePeriodValue": "0.200",</v>
      </c>
      <c r="Q33" t="str">
        <f t="shared" si="2"/>
        <v xml:space="preserve">                  "defaultLoadShapeFlag": "A"</v>
      </c>
      <c r="S33" s="1" t="str">
        <f t="shared" si="3"/>
        <v xml:space="preserve">                {
                  "sp": "&lt;load_shape_date YYYY-MM-DDT14:30:00+00:00&gt;",
                  "loadShapePeriodValue": "0.200",
                  "defaultLoadShapeFlag": "A"
                },</v>
      </c>
    </row>
    <row r="34" spans="11:19" x14ac:dyDescent="0.25">
      <c r="K34" s="19">
        <f t="shared" si="4"/>
        <v>0.625</v>
      </c>
      <c r="L34" s="35">
        <v>0.2</v>
      </c>
      <c r="M34" s="15" t="s">
        <v>11</v>
      </c>
      <c r="O34" t="str">
        <f t="shared" si="0"/>
        <v xml:space="preserve">                  "sp": "&lt;load_shape_date YYYY-MM-DDT15:00:00+00:00&gt;",</v>
      </c>
      <c r="P34" t="str">
        <f t="shared" si="1"/>
        <v xml:space="preserve">                  "loadShapePeriodValue": "0.200",</v>
      </c>
      <c r="Q34" t="str">
        <f t="shared" si="2"/>
        <v xml:space="preserve">                  "defaultLoadShapeFlag": "A"</v>
      </c>
      <c r="S34" s="1" t="str">
        <f t="shared" si="3"/>
        <v xml:space="preserve">                {
                  "sp": "&lt;load_shape_date YYYY-MM-DDT15:00:00+00:00&gt;",
                  "loadShapePeriodValue": "0.200",
                  "defaultLoadShapeFlag": "A"
                },</v>
      </c>
    </row>
    <row r="35" spans="11:19" x14ac:dyDescent="0.25">
      <c r="K35" s="19">
        <f t="shared" si="4"/>
        <v>0.64583333333333337</v>
      </c>
      <c r="L35" s="35">
        <v>0.2</v>
      </c>
      <c r="M35" s="15" t="s">
        <v>11</v>
      </c>
      <c r="O35" t="str">
        <f t="shared" si="0"/>
        <v xml:space="preserve">                  "sp": "&lt;load_shape_date YYYY-MM-DDT15:30:00+00:00&gt;",</v>
      </c>
      <c r="P35" t="str">
        <f t="shared" si="1"/>
        <v xml:space="preserve">                  "loadShapePeriodValue": "0.200",</v>
      </c>
      <c r="Q35" t="str">
        <f t="shared" si="2"/>
        <v xml:space="preserve">                  "defaultLoadShapeFlag": "A"</v>
      </c>
      <c r="S35" s="1" t="str">
        <f t="shared" si="3"/>
        <v xml:space="preserve">                {
                  "sp": "&lt;load_shape_date YYYY-MM-DDT15:30:00+00:00&gt;",
                  "loadShapePeriodValue": "0.200",
                  "defaultLoadShapeFlag": "A"
                },</v>
      </c>
    </row>
    <row r="36" spans="11:19" x14ac:dyDescent="0.25">
      <c r="K36" s="19">
        <f t="shared" si="4"/>
        <v>0.66666666666666674</v>
      </c>
      <c r="L36" s="35">
        <v>0.1</v>
      </c>
      <c r="M36" s="15" t="s">
        <v>11</v>
      </c>
      <c r="O36" t="str">
        <f t="shared" si="0"/>
        <v xml:space="preserve">                  "sp": "&lt;load_shape_date YYYY-MM-DDT16:00:00+00:00&gt;",</v>
      </c>
      <c r="P36" t="str">
        <f t="shared" si="1"/>
        <v xml:space="preserve">                  "loadShapePeriodValue": "0.100",</v>
      </c>
      <c r="Q36" t="str">
        <f t="shared" si="2"/>
        <v xml:space="preserve">                  "defaultLoadShapeFlag": "A"</v>
      </c>
      <c r="S36" s="1" t="str">
        <f t="shared" si="3"/>
        <v xml:space="preserve">                {
                  "sp": "&lt;load_shape_date YYYY-MM-DDT16:00:00+00:00&gt;",
                  "loadShapePeriodValue": "0.100",
                  "defaultLoadShapeFlag": "A"
                },</v>
      </c>
    </row>
    <row r="37" spans="11:19" x14ac:dyDescent="0.25">
      <c r="K37" s="19">
        <f t="shared" si="4"/>
        <v>0.68750000000000011</v>
      </c>
      <c r="L37" s="35">
        <v>0.1</v>
      </c>
      <c r="M37" s="15" t="s">
        <v>11</v>
      </c>
      <c r="O37" t="str">
        <f>"                  ""sp"": ""&lt;load_shape_date YYYY-MM-DDT"&amp;TEXT(K37,"HH:MM:SS")&amp;"+00:00&gt;"","</f>
        <v xml:space="preserve">                  "sp": "&lt;load_shape_date YYYY-MM-DDT16:30:00+00:00&gt;",</v>
      </c>
      <c r="P37" t="str">
        <f t="shared" si="1"/>
        <v xml:space="preserve">                  "loadShapePeriodValue": "0.100",</v>
      </c>
      <c r="Q37" t="str">
        <f t="shared" si="2"/>
        <v xml:space="preserve">                  "defaultLoadShapeFlag": "A"</v>
      </c>
      <c r="S37" s="1" t="str">
        <f t="shared" si="3"/>
        <v xml:space="preserve">                {
                  "sp": "&lt;load_shape_date YYYY-MM-DDT16:30:00+00:00&gt;",
                  "loadShapePeriodValue": "0.100",
                  "defaultLoadShapeFlag": "A"
                },</v>
      </c>
    </row>
    <row r="38" spans="11:19" x14ac:dyDescent="0.25">
      <c r="K38" s="19">
        <f t="shared" si="4"/>
        <v>0.70833333333333348</v>
      </c>
      <c r="L38" s="35">
        <v>0.1</v>
      </c>
      <c r="M38" s="15" t="s">
        <v>11</v>
      </c>
      <c r="O38" t="str">
        <f t="shared" si="0"/>
        <v xml:space="preserve">                  "sp": "&lt;load_shape_date YYYY-MM-DDT17:00:00+00:00&gt;",</v>
      </c>
      <c r="P38" t="str">
        <f t="shared" si="1"/>
        <v xml:space="preserve">                  "loadShapePeriodValue": "0.100",</v>
      </c>
      <c r="Q38" t="str">
        <f t="shared" si="2"/>
        <v xml:space="preserve">                  "defaultLoadShapeFlag": "A"</v>
      </c>
      <c r="S38" s="1" t="str">
        <f t="shared" si="3"/>
        <v xml:space="preserve">                {
                  "sp": "&lt;load_shape_date YYYY-MM-DDT17:00:00+00:00&gt;",
                  "loadShapePeriodValue": "0.100",
                  "defaultLoadShapeFlag": "A"
                },</v>
      </c>
    </row>
    <row r="39" spans="11:19" x14ac:dyDescent="0.25">
      <c r="K39" s="19">
        <f t="shared" si="4"/>
        <v>0.72916666666666685</v>
      </c>
      <c r="L39" s="35">
        <v>0.1</v>
      </c>
      <c r="M39" s="15" t="s">
        <v>11</v>
      </c>
      <c r="O39" t="str">
        <f t="shared" si="0"/>
        <v xml:space="preserve">                  "sp": "&lt;load_shape_date YYYY-MM-DDT17:30:00+00:00&gt;",</v>
      </c>
      <c r="P39" t="str">
        <f t="shared" si="1"/>
        <v xml:space="preserve">                  "loadShapePeriodValue": "0.100",</v>
      </c>
      <c r="Q39" t="str">
        <f t="shared" si="2"/>
        <v xml:space="preserve">                  "defaultLoadShapeFlag": "A"</v>
      </c>
      <c r="S39" s="1" t="str">
        <f t="shared" si="3"/>
        <v xml:space="preserve">                {
                  "sp": "&lt;load_shape_date YYYY-MM-DDT17:30:00+00:00&gt;",
                  "loadShapePeriodValue": "0.100",
                  "defaultLoadShapeFlag": "A"
                },</v>
      </c>
    </row>
    <row r="40" spans="11:19" x14ac:dyDescent="0.25">
      <c r="K40" s="19">
        <f t="shared" si="4"/>
        <v>0.75000000000000022</v>
      </c>
      <c r="L40" s="35">
        <v>0.1</v>
      </c>
      <c r="M40" s="15" t="s">
        <v>11</v>
      </c>
      <c r="O40" t="str">
        <f t="shared" si="0"/>
        <v xml:space="preserve">                  "sp": "&lt;load_shape_date YYYY-MM-DDT18:00:00+00:00&gt;",</v>
      </c>
      <c r="P40" t="str">
        <f t="shared" si="1"/>
        <v xml:space="preserve">                  "loadShapePeriodValue": "0.100",</v>
      </c>
      <c r="Q40" t="str">
        <f t="shared" si="2"/>
        <v xml:space="preserve">                  "defaultLoadShapeFlag": "A"</v>
      </c>
      <c r="S40" s="1" t="str">
        <f t="shared" si="3"/>
        <v xml:space="preserve">                {
                  "sp": "&lt;load_shape_date YYYY-MM-DDT18:00:00+00:00&gt;",
                  "loadShapePeriodValue": "0.100",
                  "defaultLoadShapeFlag": "A"
                },</v>
      </c>
    </row>
    <row r="41" spans="11:19" x14ac:dyDescent="0.25">
      <c r="K41" s="19">
        <f t="shared" si="4"/>
        <v>0.77083333333333359</v>
      </c>
      <c r="L41" s="35">
        <v>0.1</v>
      </c>
      <c r="M41" s="15" t="s">
        <v>11</v>
      </c>
      <c r="O41" t="str">
        <f t="shared" si="0"/>
        <v xml:space="preserve">                  "sp": "&lt;load_shape_date YYYY-MM-DDT18:30:00+00:00&gt;",</v>
      </c>
      <c r="P41" t="str">
        <f t="shared" si="1"/>
        <v xml:space="preserve">                  "loadShapePeriodValue": "0.100",</v>
      </c>
      <c r="Q41" t="str">
        <f t="shared" si="2"/>
        <v xml:space="preserve">                  "defaultLoadShapeFlag": "A"</v>
      </c>
      <c r="S41" s="1" t="str">
        <f t="shared" si="3"/>
        <v xml:space="preserve">                {
                  "sp": "&lt;load_shape_date YYYY-MM-DDT18:30:00+00:00&gt;",
                  "loadShapePeriodValue": "0.100",
                  "defaultLoadShapeFlag": "A"
                },</v>
      </c>
    </row>
    <row r="42" spans="11:19" x14ac:dyDescent="0.25">
      <c r="K42" s="19">
        <f t="shared" si="4"/>
        <v>0.79166666666666696</v>
      </c>
      <c r="L42" s="35">
        <v>0.1</v>
      </c>
      <c r="M42" s="15" t="s">
        <v>11</v>
      </c>
      <c r="O42" t="str">
        <f t="shared" si="0"/>
        <v xml:space="preserve">                  "sp": "&lt;load_shape_date YYYY-MM-DDT19:00:00+00:00&gt;",</v>
      </c>
      <c r="P42" t="str">
        <f t="shared" si="1"/>
        <v xml:space="preserve">                  "loadShapePeriodValue": "0.100",</v>
      </c>
      <c r="Q42" t="str">
        <f t="shared" si="2"/>
        <v xml:space="preserve">                  "defaultLoadShapeFlag": "A"</v>
      </c>
      <c r="S42" s="1" t="str">
        <f t="shared" si="3"/>
        <v xml:space="preserve">                {
                  "sp": "&lt;load_shape_date YYYY-MM-DDT19:00:00+00:00&gt;",
                  "loadShapePeriodValue": "0.100",
                  "defaultLoadShapeFlag": "A"
                },</v>
      </c>
    </row>
    <row r="43" spans="11:19" x14ac:dyDescent="0.25">
      <c r="K43" s="19">
        <f t="shared" si="4"/>
        <v>0.81250000000000033</v>
      </c>
      <c r="L43" s="35">
        <v>0.1</v>
      </c>
      <c r="M43" s="15" t="s">
        <v>11</v>
      </c>
      <c r="O43" t="str">
        <f t="shared" si="0"/>
        <v xml:space="preserve">                  "sp": "&lt;load_shape_date YYYY-MM-DDT19:30:00+00:00&gt;",</v>
      </c>
      <c r="P43" t="str">
        <f t="shared" si="1"/>
        <v xml:space="preserve">                  "loadShapePeriodValue": "0.100",</v>
      </c>
      <c r="Q43" t="str">
        <f t="shared" si="2"/>
        <v xml:space="preserve">                  "defaultLoadShapeFlag": "A"</v>
      </c>
      <c r="S43" s="1" t="str">
        <f t="shared" si="3"/>
        <v xml:space="preserve">                {
                  "sp": "&lt;load_shape_date YYYY-MM-DDT19:30:00+00:00&gt;",
                  "loadShapePeriodValue": "0.100",
                  "defaultLoadShapeFlag": "A"
                },</v>
      </c>
    </row>
    <row r="44" spans="11:19" x14ac:dyDescent="0.25">
      <c r="K44" s="19">
        <f t="shared" si="4"/>
        <v>0.8333333333333337</v>
      </c>
      <c r="L44" s="35">
        <v>0.1</v>
      </c>
      <c r="M44" s="15" t="s">
        <v>11</v>
      </c>
      <c r="O44" t="str">
        <f t="shared" si="0"/>
        <v xml:space="preserve">                  "sp": "&lt;load_shape_date YYYY-MM-DDT20:00:00+00:00&gt;",</v>
      </c>
      <c r="P44" t="str">
        <f t="shared" si="1"/>
        <v xml:space="preserve">                  "loadShapePeriodValue": "0.100",</v>
      </c>
      <c r="Q44" t="str">
        <f t="shared" si="2"/>
        <v xml:space="preserve">                  "defaultLoadShapeFlag": "A"</v>
      </c>
      <c r="S44" s="1" t="str">
        <f t="shared" si="3"/>
        <v xml:space="preserve">                {
                  "sp": "&lt;load_shape_date YYYY-MM-DDT20:00:00+00:00&gt;",
                  "loadShapePeriodValue": "0.100",
                  "defaultLoadShapeFlag": "A"
                },</v>
      </c>
    </row>
    <row r="45" spans="11:19" x14ac:dyDescent="0.25">
      <c r="K45" s="19">
        <f t="shared" si="4"/>
        <v>0.85416666666666707</v>
      </c>
      <c r="L45" s="35">
        <v>0.1</v>
      </c>
      <c r="M45" s="15" t="s">
        <v>11</v>
      </c>
      <c r="O45" t="str">
        <f t="shared" si="0"/>
        <v xml:space="preserve">                  "sp": "&lt;load_shape_date YYYY-MM-DDT20:30:00+00:00&gt;",</v>
      </c>
      <c r="P45" t="str">
        <f t="shared" si="1"/>
        <v xml:space="preserve">                  "loadShapePeriodValue": "0.100",</v>
      </c>
      <c r="Q45" t="str">
        <f t="shared" si="2"/>
        <v xml:space="preserve">                  "defaultLoadShapeFlag": "A"</v>
      </c>
      <c r="S45" s="1" t="str">
        <f t="shared" si="3"/>
        <v xml:space="preserve">                {
                  "sp": "&lt;load_shape_date YYYY-MM-DDT20:30:00+00:00&gt;",
                  "loadShapePeriodValue": "0.100",
                  "defaultLoadShapeFlag": "A"
                },</v>
      </c>
    </row>
    <row r="46" spans="11:19" x14ac:dyDescent="0.25">
      <c r="K46" s="19">
        <f t="shared" si="4"/>
        <v>0.87500000000000044</v>
      </c>
      <c r="L46" s="35">
        <v>0.1</v>
      </c>
      <c r="M46" s="15" t="s">
        <v>11</v>
      </c>
      <c r="O46" t="str">
        <f t="shared" si="0"/>
        <v xml:space="preserve">                  "sp": "&lt;load_shape_date YYYY-MM-DDT21:00:00+00:00&gt;",</v>
      </c>
      <c r="P46" t="str">
        <f t="shared" si="1"/>
        <v xml:space="preserve">                  "loadShapePeriodValue": "0.100",</v>
      </c>
      <c r="Q46" t="str">
        <f t="shared" si="2"/>
        <v xml:space="preserve">                  "defaultLoadShapeFlag": "A"</v>
      </c>
      <c r="S46" s="1" t="str">
        <f t="shared" si="3"/>
        <v xml:space="preserve">                {
                  "sp": "&lt;load_shape_date YYYY-MM-DDT21:00:00+00:00&gt;",
                  "loadShapePeriodValue": "0.100",
                  "defaultLoadShapeFlag": "A"
                },</v>
      </c>
    </row>
    <row r="47" spans="11:19" x14ac:dyDescent="0.25">
      <c r="K47" s="19">
        <f t="shared" si="4"/>
        <v>0.89583333333333381</v>
      </c>
      <c r="L47" s="35">
        <v>0.1</v>
      </c>
      <c r="M47" s="15" t="s">
        <v>11</v>
      </c>
      <c r="O47" t="str">
        <f t="shared" si="0"/>
        <v xml:space="preserve">                  "sp": "&lt;load_shape_date YYYY-MM-DDT21:30:00+00:00&gt;",</v>
      </c>
      <c r="P47" t="str">
        <f t="shared" si="1"/>
        <v xml:space="preserve">                  "loadShapePeriodValue": "0.100",</v>
      </c>
      <c r="Q47" t="str">
        <f t="shared" si="2"/>
        <v xml:space="preserve">                  "defaultLoadShapeFlag": "A"</v>
      </c>
      <c r="S47" s="1" t="str">
        <f t="shared" si="3"/>
        <v xml:space="preserve">                {
                  "sp": "&lt;load_shape_date YYYY-MM-DDT21:30:00+00:00&gt;",
                  "loadShapePeriodValue": "0.100",
                  "defaultLoadShapeFlag": "A"
                },</v>
      </c>
    </row>
    <row r="48" spans="11:19" x14ac:dyDescent="0.25">
      <c r="K48" s="19">
        <f t="shared" si="4"/>
        <v>0.91666666666666718</v>
      </c>
      <c r="L48" s="35">
        <v>0.1</v>
      </c>
      <c r="M48" s="15" t="s">
        <v>11</v>
      </c>
      <c r="O48" t="str">
        <f t="shared" si="0"/>
        <v xml:space="preserve">                  "sp": "&lt;load_shape_date YYYY-MM-DDT22:00:00+00:00&gt;",</v>
      </c>
      <c r="P48" t="str">
        <f t="shared" si="1"/>
        <v xml:space="preserve">                  "loadShapePeriodValue": "0.100",</v>
      </c>
      <c r="Q48" t="str">
        <f t="shared" si="2"/>
        <v xml:space="preserve">                  "defaultLoadShapeFlag": "A"</v>
      </c>
      <c r="S48" s="1" t="str">
        <f t="shared" si="3"/>
        <v xml:space="preserve">                {
                  "sp": "&lt;load_shape_date YYYY-MM-DDT22:00:00+00:00&gt;",
                  "loadShapePeriodValue": "0.100",
                  "defaultLoadShapeFlag": "A"
                },</v>
      </c>
    </row>
    <row r="49" spans="11:19" x14ac:dyDescent="0.25">
      <c r="K49" s="19">
        <f t="shared" si="4"/>
        <v>0.93750000000000056</v>
      </c>
      <c r="L49" s="35">
        <v>0.1</v>
      </c>
      <c r="M49" s="15" t="s">
        <v>11</v>
      </c>
      <c r="O49" t="str">
        <f t="shared" si="0"/>
        <v xml:space="preserve">                  "sp": "&lt;load_shape_date YYYY-MM-DDT22:30:00+00:00&gt;",</v>
      </c>
      <c r="P49" t="str">
        <f t="shared" si="1"/>
        <v xml:space="preserve">                  "loadShapePeriodValue": "0.100",</v>
      </c>
      <c r="Q49" t="str">
        <f t="shared" si="2"/>
        <v xml:space="preserve">                  "defaultLoadShapeFlag": "A"</v>
      </c>
      <c r="S49" s="1" t="str">
        <f t="shared" si="3"/>
        <v xml:space="preserve">                {
                  "sp": "&lt;load_shape_date YYYY-MM-DDT22:30:00+00:00&gt;",
                  "loadShapePeriodValue": "0.100",
                  "defaultLoadShapeFlag": "A"
                },</v>
      </c>
    </row>
    <row r="50" spans="11:19" x14ac:dyDescent="0.25">
      <c r="K50" s="19">
        <f t="shared" si="4"/>
        <v>0.95833333333333393</v>
      </c>
      <c r="L50" s="35">
        <v>0.1</v>
      </c>
      <c r="M50" s="15" t="s">
        <v>11</v>
      </c>
      <c r="O50" t="str">
        <f t="shared" si="0"/>
        <v xml:space="preserve">                  "sp": "&lt;load_shape_date YYYY-MM-DDT23:00:00+00:00&gt;",</v>
      </c>
      <c r="P50" t="str">
        <f t="shared" si="1"/>
        <v xml:space="preserve">                  "loadShapePeriodValue": "0.100",</v>
      </c>
      <c r="Q50" t="str">
        <f t="shared" si="2"/>
        <v xml:space="preserve">                  "defaultLoadShapeFlag": "A"</v>
      </c>
      <c r="S50" s="1" t="str">
        <f t="shared" si="3"/>
        <v xml:space="preserve">                {
                  "sp": "&lt;load_shape_date YYYY-MM-DDT23:00:00+00:00&gt;",
                  "loadShapePeriodValue": "0.100",
                  "defaultLoadShapeFlag": "A"
                },</v>
      </c>
    </row>
    <row r="51" spans="11:19" x14ac:dyDescent="0.25">
      <c r="K51" s="19">
        <f t="shared" si="4"/>
        <v>0.9791666666666673</v>
      </c>
      <c r="L51" s="35">
        <v>0.1</v>
      </c>
      <c r="M51" s="15" t="s">
        <v>11</v>
      </c>
      <c r="O51" t="str">
        <f t="shared" si="0"/>
        <v xml:space="preserve">                  "sp": "&lt;load_shape_date YYYY-MM-DDT23:30:00+00:00&gt;",</v>
      </c>
      <c r="P51" t="str">
        <f t="shared" si="1"/>
        <v xml:space="preserve">                  "loadShapePeriodValue": "0.100",</v>
      </c>
      <c r="Q51" t="str">
        <f t="shared" si="2"/>
        <v xml:space="preserve">                  "defaultLoadShapeFlag": "A"</v>
      </c>
      <c r="R51" t="s">
        <v>51</v>
      </c>
      <c r="S51" s="1" t="str">
        <f t="shared" si="3"/>
        <v xml:space="preserve">                {
                  "sp": "&lt;load_shape_date YYYY-MM-DDT23:30:00+00:00&gt;",
                  "loadShapePeriodValue": "0.100",
                  "defaultLoadShapeFlag": "A"
                }
              ]</v>
      </c>
    </row>
  </sheetData>
  <mergeCells count="3">
    <mergeCell ref="C1:G1"/>
    <mergeCell ref="K1:M1"/>
    <mergeCell ref="A1:B1"/>
  </mergeCells>
  <pageMargins left="0.7" right="0.7" top="0.75" bottom="0.75" header="0.3" footer="0.3"/>
  <pageSetup paperSize="9" orientation="portrait" r:id="rId1"/>
  <headerFooter>
    <oddFooter>&amp;C_x000D_&amp;1#&amp;"Arial"&amp;9&amp;K000000 Internal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A7477-69D9-49C5-94D5-6ED94A4D6A10}">
  <dimension ref="A1:N4"/>
  <sheetViews>
    <sheetView workbookViewId="0">
      <pane ySplit="3" topLeftCell="A4" activePane="bottomLeft" state="frozen"/>
      <selection pane="bottomLeft" activeCell="N4" sqref="N4"/>
    </sheetView>
  </sheetViews>
  <sheetFormatPr defaultRowHeight="15" x14ac:dyDescent="0.25"/>
  <cols>
    <col min="1" max="1" width="6.5703125" style="14" bestFit="1" customWidth="1"/>
    <col min="2" max="2" width="6.5703125" style="15" bestFit="1" customWidth="1"/>
    <col min="3" max="3" width="6.5703125" style="14" bestFit="1" customWidth="1"/>
    <col min="4" max="6" width="6.5703125" bestFit="1" customWidth="1"/>
    <col min="7" max="7" width="6.5703125" style="15" bestFit="1" customWidth="1"/>
    <col min="8" max="8" width="13.7109375" style="24" bestFit="1" customWidth="1"/>
    <col min="9" max="9" width="13.7109375" style="14" bestFit="1" customWidth="1"/>
    <col min="10" max="13" width="13.7109375" bestFit="1" customWidth="1"/>
    <col min="14" max="14" width="13.7109375" style="15" bestFit="1" customWidth="1"/>
  </cols>
  <sheetData>
    <row r="1" spans="1:14" s="2" customFormat="1" ht="45" x14ac:dyDescent="0.25">
      <c r="A1" s="36" t="s">
        <v>45</v>
      </c>
      <c r="B1" s="38"/>
      <c r="C1" s="36" t="s">
        <v>21</v>
      </c>
      <c r="D1" s="37"/>
      <c r="E1" s="37"/>
      <c r="F1" s="37"/>
      <c r="G1" s="38"/>
      <c r="H1" s="20" t="s">
        <v>31</v>
      </c>
      <c r="I1" s="36" t="s">
        <v>42</v>
      </c>
      <c r="J1" s="37"/>
      <c r="K1" s="37"/>
      <c r="L1" s="37"/>
      <c r="M1" s="37"/>
      <c r="N1" s="38"/>
    </row>
    <row r="2" spans="1:14" s="9" customFormat="1" ht="158.25" customHeight="1" x14ac:dyDescent="0.25">
      <c r="A2" s="10" t="s">
        <v>48</v>
      </c>
      <c r="B2" s="11" t="s">
        <v>49</v>
      </c>
      <c r="C2" s="10" t="s">
        <v>20</v>
      </c>
      <c r="D2" s="8" t="s">
        <v>2</v>
      </c>
      <c r="E2" s="8" t="s">
        <v>4</v>
      </c>
      <c r="F2" s="8" t="s">
        <v>19</v>
      </c>
      <c r="G2" s="11" t="s">
        <v>18</v>
      </c>
      <c r="H2" s="21" t="s">
        <v>29</v>
      </c>
      <c r="I2" s="10" t="s">
        <v>38</v>
      </c>
      <c r="J2" s="8" t="s">
        <v>43</v>
      </c>
      <c r="K2" s="8" t="s">
        <v>44</v>
      </c>
      <c r="L2" s="8" t="s">
        <v>39</v>
      </c>
      <c r="M2" s="8" t="s">
        <v>40</v>
      </c>
      <c r="N2" s="11" t="s">
        <v>41</v>
      </c>
    </row>
    <row r="3" spans="1:14" s="9" customFormat="1" x14ac:dyDescent="0.25">
      <c r="A3" s="12" t="s">
        <v>46</v>
      </c>
      <c r="B3" s="13" t="s">
        <v>47</v>
      </c>
      <c r="C3" s="12" t="s">
        <v>0</v>
      </c>
      <c r="D3" s="6" t="s">
        <v>1</v>
      </c>
      <c r="E3" s="7" t="s">
        <v>3</v>
      </c>
      <c r="F3" s="5" t="s">
        <v>5</v>
      </c>
      <c r="G3" s="13" t="s">
        <v>6</v>
      </c>
      <c r="H3" s="22" t="s">
        <v>30</v>
      </c>
      <c r="I3" s="12" t="s">
        <v>32</v>
      </c>
      <c r="J3" s="5" t="s">
        <v>33</v>
      </c>
      <c r="K3" s="5" t="s">
        <v>34</v>
      </c>
      <c r="L3" s="5" t="s">
        <v>35</v>
      </c>
      <c r="M3" s="5" t="s">
        <v>36</v>
      </c>
      <c r="N3" s="13" t="s">
        <v>37</v>
      </c>
    </row>
    <row r="4" spans="1:14" x14ac:dyDescent="0.25">
      <c r="B4" s="15">
        <v>30</v>
      </c>
      <c r="C4" s="14" t="s">
        <v>17</v>
      </c>
      <c r="D4" t="s">
        <v>7</v>
      </c>
      <c r="E4" t="s">
        <v>12</v>
      </c>
      <c r="F4" t="s">
        <v>15</v>
      </c>
      <c r="G4" s="15" t="s">
        <v>13</v>
      </c>
      <c r="H4" s="23">
        <f>365*I4</f>
        <v>2335.9999999999986</v>
      </c>
      <c r="I4" s="25">
        <f>SUM('S_PTAIW 22'!L4:L51)</f>
        <v>6.3999999999999968</v>
      </c>
      <c r="J4" s="4">
        <f>I4-K4</f>
        <v>4.9999999999999964</v>
      </c>
      <c r="K4" s="4">
        <f>SUM('S_PTAIW 22'!L4:L17)</f>
        <v>1.4000000000000001</v>
      </c>
      <c r="L4" s="4">
        <f>7*I4</f>
        <v>44.799999999999976</v>
      </c>
      <c r="M4" s="4">
        <f>7*J4</f>
        <v>34.999999999999972</v>
      </c>
      <c r="N4" s="4">
        <f>7*K4</f>
        <v>9.8000000000000007</v>
      </c>
    </row>
  </sheetData>
  <mergeCells count="3">
    <mergeCell ref="A1:B1"/>
    <mergeCell ref="C1:G1"/>
    <mergeCell ref="I1:N1"/>
  </mergeCells>
  <pageMargins left="0.7" right="0.7" top="0.75" bottom="0.75" header="0.3" footer="0.3"/>
  <pageSetup paperSize="9" orientation="portrait" r:id="rId1"/>
  <headerFooter>
    <oddFooter>&amp;C_x000D_&amp;1#&amp;"Arial"&amp;9&amp;K000000 Internal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AC326-EF17-45D3-9B2C-BE23D16C8505}">
  <dimension ref="A1:S51"/>
  <sheetViews>
    <sheetView workbookViewId="0">
      <pane ySplit="3" topLeftCell="A4" activePane="bottomLeft" state="frozen"/>
      <selection pane="bottomLeft" activeCell="C52" sqref="C52:C1048473"/>
    </sheetView>
  </sheetViews>
  <sheetFormatPr defaultRowHeight="15" x14ac:dyDescent="0.25"/>
  <cols>
    <col min="1" max="1" width="9.140625" style="14"/>
    <col min="2" max="2" width="9.140625" style="15"/>
    <col min="3" max="3" width="6.5703125" style="14" bestFit="1" customWidth="1"/>
    <col min="4" max="7" width="6.5703125" bestFit="1" customWidth="1"/>
    <col min="8" max="10" width="6.5703125" customWidth="1"/>
    <col min="11" max="11" width="9.42578125" style="19" bestFit="1" customWidth="1"/>
    <col min="12" max="12" width="13.7109375" style="35" bestFit="1" customWidth="1"/>
    <col min="13" max="13" width="6.5703125" style="15" bestFit="1" customWidth="1"/>
    <col min="14" max="14" width="6.5703125" customWidth="1"/>
    <col min="15" max="15" width="60.140625" bestFit="1" customWidth="1"/>
    <col min="16" max="16" width="47.85546875" bestFit="1" customWidth="1"/>
    <col min="19" max="19" width="9.140625" style="1"/>
  </cols>
  <sheetData>
    <row r="1" spans="1:19" s="2" customFormat="1" ht="33" customHeight="1" x14ac:dyDescent="0.25">
      <c r="A1" s="36" t="s">
        <v>45</v>
      </c>
      <c r="B1" s="38"/>
      <c r="C1" s="36" t="s">
        <v>21</v>
      </c>
      <c r="D1" s="37"/>
      <c r="E1" s="37"/>
      <c r="F1" s="37"/>
      <c r="G1" s="38"/>
      <c r="H1" s="27"/>
      <c r="I1" s="27"/>
      <c r="J1" s="27"/>
      <c r="K1" s="36" t="s">
        <v>28</v>
      </c>
      <c r="L1" s="37"/>
      <c r="M1" s="38"/>
      <c r="S1" s="30"/>
    </row>
    <row r="2" spans="1:19" s="9" customFormat="1" ht="158.25" customHeight="1" x14ac:dyDescent="0.25">
      <c r="A2" s="10" t="s">
        <v>48</v>
      </c>
      <c r="B2" s="11" t="s">
        <v>49</v>
      </c>
      <c r="C2" s="10" t="s">
        <v>20</v>
      </c>
      <c r="D2" s="8" t="s">
        <v>2</v>
      </c>
      <c r="E2" s="8" t="s">
        <v>4</v>
      </c>
      <c r="F2" s="8" t="s">
        <v>19</v>
      </c>
      <c r="G2" s="8" t="s">
        <v>18</v>
      </c>
      <c r="H2" s="28"/>
      <c r="I2" s="28"/>
      <c r="J2" s="28"/>
      <c r="K2" s="17" t="s">
        <v>25</v>
      </c>
      <c r="L2" s="33" t="s">
        <v>26</v>
      </c>
      <c r="M2" s="11" t="s">
        <v>27</v>
      </c>
      <c r="N2" s="8"/>
      <c r="S2" s="31"/>
    </row>
    <row r="3" spans="1:19" s="9" customFormat="1" x14ac:dyDescent="0.25">
      <c r="A3" s="12" t="s">
        <v>46</v>
      </c>
      <c r="B3" s="13" t="s">
        <v>47</v>
      </c>
      <c r="C3" s="12" t="s">
        <v>0</v>
      </c>
      <c r="D3" s="6" t="s">
        <v>1</v>
      </c>
      <c r="E3" s="7" t="s">
        <v>3</v>
      </c>
      <c r="F3" s="5" t="s">
        <v>5</v>
      </c>
      <c r="G3" s="7" t="s">
        <v>6</v>
      </c>
      <c r="H3" s="29"/>
      <c r="I3" s="29"/>
      <c r="J3" s="29"/>
      <c r="K3" s="18" t="s">
        <v>22</v>
      </c>
      <c r="L3" s="34" t="s">
        <v>23</v>
      </c>
      <c r="M3" s="16" t="s">
        <v>24</v>
      </c>
      <c r="N3" s="7"/>
      <c r="S3" s="31"/>
    </row>
    <row r="4" spans="1:19" x14ac:dyDescent="0.25">
      <c r="B4" s="15">
        <v>30</v>
      </c>
      <c r="C4"/>
      <c r="D4" t="s">
        <v>10</v>
      </c>
      <c r="E4" t="s">
        <v>10</v>
      </c>
      <c r="F4" s="32" t="s">
        <v>14</v>
      </c>
      <c r="G4" t="s">
        <v>13</v>
      </c>
      <c r="H4" s="1" t="str">
        <f>"              ""LSGroup"": {
                ""loadShapeGSPGroupID"": """&amp;C4&amp;""",
                ""connectionTypeIndicator"": """&amp;D4&amp;""",
                ""marketSegmentIndicator"": """&amp;E4&amp;""","</f>
        <v xml:space="preserve">              "LSGroup": {
                "loadShapeGSPGroupID": "",
                "connectionTypeIndicator": "U",
                "marketSegmentIndicator": "U",</v>
      </c>
      <c r="I4" s="1" t="str">
        <f>"                ""loadShapeDomesticPremiseIndicator"": "&amp;F4&amp;",
                ""measurementQuantityID"": """&amp;G4&amp;"""
              },"</f>
        <v xml:space="preserve">                "loadShapeDomesticPremiseIndicator": F,
                "measurementQuantityID": "AI"
              },</v>
      </c>
      <c r="J4" s="1" t="str">
        <f>H4&amp;"
"&amp;I4</f>
        <v xml:space="preserve">              "LSGroup": {
                "loadShapeGSPGroupID": "",
                "connectionTypeIndicator": "U",
                "marketSegmentIndicator": "U",
                "loadShapeDomesticPremiseIndicator": F,
                "measurementQuantityID": "AI"
              },</v>
      </c>
      <c r="K4" s="19">
        <v>0</v>
      </c>
      <c r="L4" s="35">
        <v>0.02</v>
      </c>
      <c r="M4" s="15" t="s">
        <v>11</v>
      </c>
      <c r="N4" t="s">
        <v>50</v>
      </c>
      <c r="O4" t="str">
        <f>"                  ""sp"": ""&lt;load_shape_date YYYY-MM-DDT"&amp;TEXT(K4,"HH:MM:SS")&amp;"+00:00&gt;"","</f>
        <v xml:space="preserve">                  "sp": "&lt;load_shape_date YYYY-MM-DDT00:00:00+00:00&gt;",</v>
      </c>
      <c r="P4" t="str">
        <f>"                  ""loadShapePeriodValue"": """&amp;TEXT(L4,"0.000")&amp;""","</f>
        <v xml:space="preserve">                  "loadShapePeriodValue": "0.020",</v>
      </c>
      <c r="Q4" t="str">
        <f>"                  ""defaultLoadShapeFlag"": """&amp;M4&amp;""""</f>
        <v xml:space="preserve">                  "defaultLoadShapeFlag": "A"</v>
      </c>
      <c r="S4" s="1" t="str">
        <f>IF(LEN(N4)&gt;0,N4&amp;"
","")&amp;"                {
"&amp;O4&amp;"
"&amp;P4&amp;"
"&amp;Q4&amp;"
                }"&amp;IF(LEN(R4)&gt;0,"
"&amp;R4,",")</f>
        <v xml:space="preserve">              "LSGroupSettlementPeriods": [
                {
                  "sp": "&lt;load_shape_date YYYY-MM-DDT00:00:00+00:00&gt;",
                  "loadShapePeriodValue": "0.020",
                  "defaultLoadShapeFlag": "A"
                },</v>
      </c>
    </row>
    <row r="5" spans="1:19" x14ac:dyDescent="0.25">
      <c r="C5"/>
      <c r="K5" s="19">
        <v>2.0833333333333332E-2</v>
      </c>
      <c r="L5" s="35">
        <v>0.02</v>
      </c>
      <c r="M5" s="15" t="s">
        <v>11</v>
      </c>
      <c r="O5" t="str">
        <f t="shared" ref="O5:O51" si="0">"                  ""sp"": ""&lt;load_shape_date YYYY-MM-DDT"&amp;TEXT(K5,"HH:MM:SS")&amp;"+00:00&gt;"","</f>
        <v xml:space="preserve">                  "sp": "&lt;load_shape_date YYYY-MM-DDT00:30:00+00:00&gt;",</v>
      </c>
      <c r="P5" t="str">
        <f t="shared" ref="P5:P51" si="1">"                  ""loadShapePeriodValue"": """&amp;TEXT(L5,"0.000")&amp;""","</f>
        <v xml:space="preserve">                  "loadShapePeriodValue": "0.020",</v>
      </c>
      <c r="Q5" t="str">
        <f t="shared" ref="Q5:Q51" si="2">"                  ""defaultLoadShapeFlag"": """&amp;M5&amp;""""</f>
        <v xml:space="preserve">                  "defaultLoadShapeFlag": "A"</v>
      </c>
      <c r="S5" s="1" t="str">
        <f t="shared" ref="S5:S51" si="3">IF(LEN(N5)&gt;0,N5&amp;"
","")&amp;"                {
"&amp;O5&amp;"
"&amp;P5&amp;"
"&amp;Q5&amp;"
                }"&amp;IF(LEN(R5)&gt;0,"
"&amp;R5,",")</f>
        <v xml:space="preserve">                {
                  "sp": "&lt;load_shape_date YYYY-MM-DDT00:30:00+00:00&gt;",
                  "loadShapePeriodValue": "0.020",
                  "defaultLoadShapeFlag": "A"
                },</v>
      </c>
    </row>
    <row r="6" spans="1:19" x14ac:dyDescent="0.25">
      <c r="C6"/>
      <c r="K6" s="19">
        <f>K5+K$5</f>
        <v>4.1666666666666664E-2</v>
      </c>
      <c r="L6" s="35">
        <v>0.02</v>
      </c>
      <c r="M6" s="15" t="s">
        <v>11</v>
      </c>
      <c r="O6" t="str">
        <f t="shared" si="0"/>
        <v xml:space="preserve">                  "sp": "&lt;load_shape_date YYYY-MM-DDT01:00:00+00:00&gt;",</v>
      </c>
      <c r="P6" t="str">
        <f t="shared" si="1"/>
        <v xml:space="preserve">                  "loadShapePeriodValue": "0.020",</v>
      </c>
      <c r="Q6" t="str">
        <f t="shared" si="2"/>
        <v xml:space="preserve">                  "defaultLoadShapeFlag": "A"</v>
      </c>
      <c r="S6" s="1" t="str">
        <f t="shared" si="3"/>
        <v xml:space="preserve">                {
                  "sp": "&lt;load_shape_date YYYY-MM-DDT01:00:00+00:00&gt;",
                  "loadShapePeriodValue": "0.020",
                  "defaultLoadShapeFlag": "A"
                },</v>
      </c>
    </row>
    <row r="7" spans="1:19" x14ac:dyDescent="0.25">
      <c r="C7"/>
      <c r="K7" s="19">
        <f t="shared" ref="K7:K51" si="4">K6+K$5</f>
        <v>6.25E-2</v>
      </c>
      <c r="L7" s="35">
        <v>0.02</v>
      </c>
      <c r="M7" s="15" t="s">
        <v>11</v>
      </c>
      <c r="O7" t="str">
        <f t="shared" si="0"/>
        <v xml:space="preserve">                  "sp": "&lt;load_shape_date YYYY-MM-DDT01:30:00+00:00&gt;",</v>
      </c>
      <c r="P7" t="str">
        <f t="shared" si="1"/>
        <v xml:space="preserve">                  "loadShapePeriodValue": "0.020",</v>
      </c>
      <c r="Q7" t="str">
        <f t="shared" si="2"/>
        <v xml:space="preserve">                  "defaultLoadShapeFlag": "A"</v>
      </c>
      <c r="S7" s="1" t="str">
        <f t="shared" si="3"/>
        <v xml:space="preserve">                {
                  "sp": "&lt;load_shape_date YYYY-MM-DDT01:30:00+00:00&gt;",
                  "loadShapePeriodValue": "0.020",
                  "defaultLoadShapeFlag": "A"
                },</v>
      </c>
    </row>
    <row r="8" spans="1:19" x14ac:dyDescent="0.25">
      <c r="C8"/>
      <c r="K8" s="19">
        <f t="shared" si="4"/>
        <v>8.3333333333333329E-2</v>
      </c>
      <c r="L8" s="35">
        <v>0.02</v>
      </c>
      <c r="M8" s="15" t="s">
        <v>11</v>
      </c>
      <c r="O8" t="str">
        <f t="shared" si="0"/>
        <v xml:space="preserve">                  "sp": "&lt;load_shape_date YYYY-MM-DDT02:00:00+00:00&gt;",</v>
      </c>
      <c r="P8" t="str">
        <f t="shared" si="1"/>
        <v xml:space="preserve">                  "loadShapePeriodValue": "0.020",</v>
      </c>
      <c r="Q8" t="str">
        <f t="shared" si="2"/>
        <v xml:space="preserve">                  "defaultLoadShapeFlag": "A"</v>
      </c>
      <c r="S8" s="1" t="str">
        <f t="shared" si="3"/>
        <v xml:space="preserve">                {
                  "sp": "&lt;load_shape_date YYYY-MM-DDT02:00:00+00:00&gt;",
                  "loadShapePeriodValue": "0.020",
                  "defaultLoadShapeFlag": "A"
                },</v>
      </c>
    </row>
    <row r="9" spans="1:19" x14ac:dyDescent="0.25">
      <c r="C9"/>
      <c r="K9" s="19">
        <f t="shared" si="4"/>
        <v>0.10416666666666666</v>
      </c>
      <c r="L9" s="35">
        <v>0.02</v>
      </c>
      <c r="M9" s="15" t="s">
        <v>11</v>
      </c>
      <c r="O9" t="str">
        <f t="shared" si="0"/>
        <v xml:space="preserve">                  "sp": "&lt;load_shape_date YYYY-MM-DDT02:30:00+00:00&gt;",</v>
      </c>
      <c r="P9" t="str">
        <f t="shared" si="1"/>
        <v xml:space="preserve">                  "loadShapePeriodValue": "0.020",</v>
      </c>
      <c r="Q9" t="str">
        <f t="shared" si="2"/>
        <v xml:space="preserve">                  "defaultLoadShapeFlag": "A"</v>
      </c>
      <c r="S9" s="1" t="str">
        <f t="shared" si="3"/>
        <v xml:space="preserve">                {
                  "sp": "&lt;load_shape_date YYYY-MM-DDT02:30:00+00:00&gt;",
                  "loadShapePeriodValue": "0.020",
                  "defaultLoadShapeFlag": "A"
                },</v>
      </c>
    </row>
    <row r="10" spans="1:19" x14ac:dyDescent="0.25">
      <c r="C10"/>
      <c r="K10" s="19">
        <f t="shared" si="4"/>
        <v>0.12499999999999999</v>
      </c>
      <c r="L10" s="35">
        <v>0.02</v>
      </c>
      <c r="M10" s="15" t="s">
        <v>11</v>
      </c>
      <c r="O10" t="str">
        <f t="shared" si="0"/>
        <v xml:space="preserve">                  "sp": "&lt;load_shape_date YYYY-MM-DDT03:00:00+00:00&gt;",</v>
      </c>
      <c r="P10" t="str">
        <f t="shared" si="1"/>
        <v xml:space="preserve">                  "loadShapePeriodValue": "0.020",</v>
      </c>
      <c r="Q10" t="str">
        <f t="shared" si="2"/>
        <v xml:space="preserve">                  "defaultLoadShapeFlag": "A"</v>
      </c>
      <c r="S10" s="1" t="str">
        <f t="shared" si="3"/>
        <v xml:space="preserve">                {
                  "sp": "&lt;load_shape_date YYYY-MM-DDT03:00:00+00:00&gt;",
                  "loadShapePeriodValue": "0.020",
                  "defaultLoadShapeFlag": "A"
                },</v>
      </c>
    </row>
    <row r="11" spans="1:19" x14ac:dyDescent="0.25">
      <c r="C11"/>
      <c r="K11" s="19">
        <f t="shared" si="4"/>
        <v>0.14583333333333331</v>
      </c>
      <c r="L11" s="35">
        <v>0.02</v>
      </c>
      <c r="M11" s="15" t="s">
        <v>11</v>
      </c>
      <c r="O11" t="str">
        <f t="shared" si="0"/>
        <v xml:space="preserve">                  "sp": "&lt;load_shape_date YYYY-MM-DDT03:30:00+00:00&gt;",</v>
      </c>
      <c r="P11" t="str">
        <f t="shared" si="1"/>
        <v xml:space="preserve">                  "loadShapePeriodValue": "0.020",</v>
      </c>
      <c r="Q11" t="str">
        <f t="shared" si="2"/>
        <v xml:space="preserve">                  "defaultLoadShapeFlag": "A"</v>
      </c>
      <c r="S11" s="1" t="str">
        <f t="shared" si="3"/>
        <v xml:space="preserve">                {
                  "sp": "&lt;load_shape_date YYYY-MM-DDT03:30:00+00:00&gt;",
                  "loadShapePeriodValue": "0.020",
                  "defaultLoadShapeFlag": "A"
                },</v>
      </c>
    </row>
    <row r="12" spans="1:19" x14ac:dyDescent="0.25">
      <c r="C12"/>
      <c r="K12" s="19">
        <f t="shared" si="4"/>
        <v>0.16666666666666666</v>
      </c>
      <c r="L12" s="35">
        <v>0.02</v>
      </c>
      <c r="M12" s="15" t="s">
        <v>11</v>
      </c>
      <c r="O12" t="str">
        <f t="shared" si="0"/>
        <v xml:space="preserve">                  "sp": "&lt;load_shape_date YYYY-MM-DDT04:00:00+00:00&gt;",</v>
      </c>
      <c r="P12" t="str">
        <f t="shared" si="1"/>
        <v xml:space="preserve">                  "loadShapePeriodValue": "0.020",</v>
      </c>
      <c r="Q12" t="str">
        <f t="shared" si="2"/>
        <v xml:space="preserve">                  "defaultLoadShapeFlag": "A"</v>
      </c>
      <c r="S12" s="1" t="str">
        <f t="shared" si="3"/>
        <v xml:space="preserve">                {
                  "sp": "&lt;load_shape_date YYYY-MM-DDT04:00:00+00:00&gt;",
                  "loadShapePeriodValue": "0.020",
                  "defaultLoadShapeFlag": "A"
                },</v>
      </c>
    </row>
    <row r="13" spans="1:19" x14ac:dyDescent="0.25">
      <c r="C13"/>
      <c r="K13" s="19">
        <f t="shared" si="4"/>
        <v>0.1875</v>
      </c>
      <c r="L13" s="35">
        <v>0.02</v>
      </c>
      <c r="M13" s="15" t="s">
        <v>11</v>
      </c>
      <c r="O13" t="str">
        <f t="shared" si="0"/>
        <v xml:space="preserve">                  "sp": "&lt;load_shape_date YYYY-MM-DDT04:30:00+00:00&gt;",</v>
      </c>
      <c r="P13" t="str">
        <f t="shared" si="1"/>
        <v xml:space="preserve">                  "loadShapePeriodValue": "0.020",</v>
      </c>
      <c r="Q13" t="str">
        <f t="shared" si="2"/>
        <v xml:space="preserve">                  "defaultLoadShapeFlag": "A"</v>
      </c>
      <c r="S13" s="1" t="str">
        <f t="shared" si="3"/>
        <v xml:space="preserve">                {
                  "sp": "&lt;load_shape_date YYYY-MM-DDT04:30:00+00:00&gt;",
                  "loadShapePeriodValue": "0.020",
                  "defaultLoadShapeFlag": "A"
                },</v>
      </c>
    </row>
    <row r="14" spans="1:19" x14ac:dyDescent="0.25">
      <c r="C14"/>
      <c r="K14" s="19">
        <f t="shared" si="4"/>
        <v>0.20833333333333334</v>
      </c>
      <c r="L14" s="35">
        <v>0.02</v>
      </c>
      <c r="M14" s="15" t="s">
        <v>11</v>
      </c>
      <c r="O14" t="str">
        <f t="shared" si="0"/>
        <v xml:space="preserve">                  "sp": "&lt;load_shape_date YYYY-MM-DDT05:00:00+00:00&gt;",</v>
      </c>
      <c r="P14" t="str">
        <f t="shared" si="1"/>
        <v xml:space="preserve">                  "loadShapePeriodValue": "0.020",</v>
      </c>
      <c r="Q14" t="str">
        <f t="shared" si="2"/>
        <v xml:space="preserve">                  "defaultLoadShapeFlag": "A"</v>
      </c>
      <c r="S14" s="1" t="str">
        <f t="shared" si="3"/>
        <v xml:space="preserve">                {
                  "sp": "&lt;load_shape_date YYYY-MM-DDT05:00:00+00:00&gt;",
                  "loadShapePeriodValue": "0.020",
                  "defaultLoadShapeFlag": "A"
                },</v>
      </c>
    </row>
    <row r="15" spans="1:19" x14ac:dyDescent="0.25">
      <c r="C15"/>
      <c r="K15" s="19">
        <f t="shared" si="4"/>
        <v>0.22916666666666669</v>
      </c>
      <c r="L15" s="35">
        <v>0.02</v>
      </c>
      <c r="M15" s="15" t="s">
        <v>11</v>
      </c>
      <c r="O15" t="str">
        <f t="shared" si="0"/>
        <v xml:space="preserve">                  "sp": "&lt;load_shape_date YYYY-MM-DDT05:30:00+00:00&gt;",</v>
      </c>
      <c r="P15" t="str">
        <f t="shared" si="1"/>
        <v xml:space="preserve">                  "loadShapePeriodValue": "0.020",</v>
      </c>
      <c r="Q15" t="str">
        <f t="shared" si="2"/>
        <v xml:space="preserve">                  "defaultLoadShapeFlag": "A"</v>
      </c>
      <c r="S15" s="1" t="str">
        <f t="shared" si="3"/>
        <v xml:space="preserve">                {
                  "sp": "&lt;load_shape_date YYYY-MM-DDT05:30:00+00:00&gt;",
                  "loadShapePeriodValue": "0.020",
                  "defaultLoadShapeFlag": "A"
                },</v>
      </c>
    </row>
    <row r="16" spans="1:19" x14ac:dyDescent="0.25">
      <c r="C16"/>
      <c r="K16" s="19">
        <f t="shared" si="4"/>
        <v>0.25</v>
      </c>
      <c r="L16" s="35">
        <v>0.02</v>
      </c>
      <c r="M16" s="15" t="s">
        <v>11</v>
      </c>
      <c r="O16" t="str">
        <f t="shared" si="0"/>
        <v xml:space="preserve">                  "sp": "&lt;load_shape_date YYYY-MM-DDT06:00:00+00:00&gt;",</v>
      </c>
      <c r="P16" t="str">
        <f t="shared" si="1"/>
        <v xml:space="preserve">                  "loadShapePeriodValue": "0.020",</v>
      </c>
      <c r="Q16" t="str">
        <f t="shared" si="2"/>
        <v xml:space="preserve">                  "defaultLoadShapeFlag": "A"</v>
      </c>
      <c r="S16" s="1" t="str">
        <f t="shared" si="3"/>
        <v xml:space="preserve">                {
                  "sp": "&lt;load_shape_date YYYY-MM-DDT06:00:00+00:00&gt;",
                  "loadShapePeriodValue": "0.020",
                  "defaultLoadShapeFlag": "A"
                },</v>
      </c>
    </row>
    <row r="17" spans="3:19" x14ac:dyDescent="0.25">
      <c r="C17"/>
      <c r="K17" s="19">
        <f t="shared" si="4"/>
        <v>0.27083333333333331</v>
      </c>
      <c r="L17" s="35">
        <v>0.02</v>
      </c>
      <c r="M17" s="15" t="s">
        <v>11</v>
      </c>
      <c r="O17" t="str">
        <f t="shared" si="0"/>
        <v xml:space="preserve">                  "sp": "&lt;load_shape_date YYYY-MM-DDT06:30:00+00:00&gt;",</v>
      </c>
      <c r="P17" t="str">
        <f t="shared" si="1"/>
        <v xml:space="preserve">                  "loadShapePeriodValue": "0.020",</v>
      </c>
      <c r="Q17" t="str">
        <f t="shared" si="2"/>
        <v xml:space="preserve">                  "defaultLoadShapeFlag": "A"</v>
      </c>
      <c r="S17" s="1" t="str">
        <f t="shared" si="3"/>
        <v xml:space="preserve">                {
                  "sp": "&lt;load_shape_date YYYY-MM-DDT06:30:00+00:00&gt;",
                  "loadShapePeriodValue": "0.020",
                  "defaultLoadShapeFlag": "A"
                },</v>
      </c>
    </row>
    <row r="18" spans="3:19" x14ac:dyDescent="0.25">
      <c r="C18"/>
      <c r="K18" s="19">
        <f t="shared" si="4"/>
        <v>0.29166666666666663</v>
      </c>
      <c r="L18" s="35">
        <v>0.02</v>
      </c>
      <c r="M18" s="15" t="s">
        <v>11</v>
      </c>
      <c r="O18" t="str">
        <f t="shared" si="0"/>
        <v xml:space="preserve">                  "sp": "&lt;load_shape_date YYYY-MM-DDT07:00:00+00:00&gt;",</v>
      </c>
      <c r="P18" t="str">
        <f t="shared" si="1"/>
        <v xml:space="preserve">                  "loadShapePeriodValue": "0.020",</v>
      </c>
      <c r="Q18" t="str">
        <f t="shared" si="2"/>
        <v xml:space="preserve">                  "defaultLoadShapeFlag": "A"</v>
      </c>
      <c r="S18" s="1" t="str">
        <f t="shared" si="3"/>
        <v xml:space="preserve">                {
                  "sp": "&lt;load_shape_date YYYY-MM-DDT07:00:00+00:00&gt;",
                  "loadShapePeriodValue": "0.020",
                  "defaultLoadShapeFlag": "A"
                },</v>
      </c>
    </row>
    <row r="19" spans="3:19" x14ac:dyDescent="0.25">
      <c r="C19"/>
      <c r="K19" s="19">
        <f t="shared" si="4"/>
        <v>0.31249999999999994</v>
      </c>
      <c r="L19" s="35">
        <v>0.02</v>
      </c>
      <c r="M19" s="15" t="s">
        <v>11</v>
      </c>
      <c r="O19" t="str">
        <f t="shared" si="0"/>
        <v xml:space="preserve">                  "sp": "&lt;load_shape_date YYYY-MM-DDT07:30:00+00:00&gt;",</v>
      </c>
      <c r="P19" t="str">
        <f t="shared" si="1"/>
        <v xml:space="preserve">                  "loadShapePeriodValue": "0.020",</v>
      </c>
      <c r="Q19" t="str">
        <f t="shared" si="2"/>
        <v xml:space="preserve">                  "defaultLoadShapeFlag": "A"</v>
      </c>
      <c r="S19" s="1" t="str">
        <f t="shared" si="3"/>
        <v xml:space="preserve">                {
                  "sp": "&lt;load_shape_date YYYY-MM-DDT07:30:00+00:00&gt;",
                  "loadShapePeriodValue": "0.020",
                  "defaultLoadShapeFlag": "A"
                },</v>
      </c>
    </row>
    <row r="20" spans="3:19" x14ac:dyDescent="0.25">
      <c r="C20"/>
      <c r="K20" s="19">
        <f t="shared" si="4"/>
        <v>0.33333333333333326</v>
      </c>
      <c r="L20" s="35">
        <v>0.02</v>
      </c>
      <c r="M20" s="15" t="s">
        <v>11</v>
      </c>
      <c r="O20" t="str">
        <f t="shared" si="0"/>
        <v xml:space="preserve">                  "sp": "&lt;load_shape_date YYYY-MM-DDT08:00:00+00:00&gt;",</v>
      </c>
      <c r="P20" t="str">
        <f t="shared" si="1"/>
        <v xml:space="preserve">                  "loadShapePeriodValue": "0.020",</v>
      </c>
      <c r="Q20" t="str">
        <f t="shared" si="2"/>
        <v xml:space="preserve">                  "defaultLoadShapeFlag": "A"</v>
      </c>
      <c r="S20" s="1" t="str">
        <f t="shared" si="3"/>
        <v xml:space="preserve">                {
                  "sp": "&lt;load_shape_date YYYY-MM-DDT08:00:00+00:00&gt;",
                  "loadShapePeriodValue": "0.020",
                  "defaultLoadShapeFlag": "A"
                },</v>
      </c>
    </row>
    <row r="21" spans="3:19" x14ac:dyDescent="0.25">
      <c r="C21"/>
      <c r="K21" s="19">
        <f t="shared" si="4"/>
        <v>0.35416666666666657</v>
      </c>
      <c r="L21" s="35">
        <v>0.02</v>
      </c>
      <c r="M21" s="15" t="s">
        <v>11</v>
      </c>
      <c r="O21" t="str">
        <f t="shared" si="0"/>
        <v xml:space="preserve">                  "sp": "&lt;load_shape_date YYYY-MM-DDT08:30:00+00:00&gt;",</v>
      </c>
      <c r="P21" t="str">
        <f t="shared" si="1"/>
        <v xml:space="preserve">                  "loadShapePeriodValue": "0.020",</v>
      </c>
      <c r="Q21" t="str">
        <f t="shared" si="2"/>
        <v xml:space="preserve">                  "defaultLoadShapeFlag": "A"</v>
      </c>
      <c r="S21" s="1" t="str">
        <f t="shared" si="3"/>
        <v xml:space="preserve">                {
                  "sp": "&lt;load_shape_date YYYY-MM-DDT08:30:00+00:00&gt;",
                  "loadShapePeriodValue": "0.020",
                  "defaultLoadShapeFlag": "A"
                },</v>
      </c>
    </row>
    <row r="22" spans="3:19" x14ac:dyDescent="0.25">
      <c r="C22"/>
      <c r="K22" s="19">
        <f t="shared" si="4"/>
        <v>0.37499999999999989</v>
      </c>
      <c r="L22" s="35">
        <v>0.02</v>
      </c>
      <c r="M22" s="15" t="s">
        <v>11</v>
      </c>
      <c r="O22" t="str">
        <f t="shared" si="0"/>
        <v xml:space="preserve">                  "sp": "&lt;load_shape_date YYYY-MM-DDT09:00:00+00:00&gt;",</v>
      </c>
      <c r="P22" t="str">
        <f t="shared" si="1"/>
        <v xml:space="preserve">                  "loadShapePeriodValue": "0.020",</v>
      </c>
      <c r="Q22" t="str">
        <f t="shared" si="2"/>
        <v xml:space="preserve">                  "defaultLoadShapeFlag": "A"</v>
      </c>
      <c r="S22" s="1" t="str">
        <f t="shared" si="3"/>
        <v xml:space="preserve">                {
                  "sp": "&lt;load_shape_date YYYY-MM-DDT09:00:00+00:00&gt;",
                  "loadShapePeriodValue": "0.020",
                  "defaultLoadShapeFlag": "A"
                },</v>
      </c>
    </row>
    <row r="23" spans="3:19" x14ac:dyDescent="0.25">
      <c r="C23"/>
      <c r="K23" s="19">
        <f t="shared" si="4"/>
        <v>0.3958333333333332</v>
      </c>
      <c r="L23" s="35">
        <v>0.02</v>
      </c>
      <c r="M23" s="15" t="s">
        <v>11</v>
      </c>
      <c r="O23" t="str">
        <f t="shared" si="0"/>
        <v xml:space="preserve">                  "sp": "&lt;load_shape_date YYYY-MM-DDT09:30:00+00:00&gt;",</v>
      </c>
      <c r="P23" t="str">
        <f t="shared" si="1"/>
        <v xml:space="preserve">                  "loadShapePeriodValue": "0.020",</v>
      </c>
      <c r="Q23" t="str">
        <f t="shared" si="2"/>
        <v xml:space="preserve">                  "defaultLoadShapeFlag": "A"</v>
      </c>
      <c r="S23" s="1" t="str">
        <f t="shared" si="3"/>
        <v xml:space="preserve">                {
                  "sp": "&lt;load_shape_date YYYY-MM-DDT09:30:00+00:00&gt;",
                  "loadShapePeriodValue": "0.020",
                  "defaultLoadShapeFlag": "A"
                },</v>
      </c>
    </row>
    <row r="24" spans="3:19" x14ac:dyDescent="0.25">
      <c r="C24"/>
      <c r="K24" s="19">
        <f t="shared" si="4"/>
        <v>0.41666666666666652</v>
      </c>
      <c r="L24" s="35">
        <v>0.02</v>
      </c>
      <c r="M24" s="15" t="s">
        <v>11</v>
      </c>
      <c r="O24" t="str">
        <f t="shared" si="0"/>
        <v xml:space="preserve">                  "sp": "&lt;load_shape_date YYYY-MM-DDT10:00:00+00:00&gt;",</v>
      </c>
      <c r="P24" t="str">
        <f t="shared" si="1"/>
        <v xml:space="preserve">                  "loadShapePeriodValue": "0.020",</v>
      </c>
      <c r="Q24" t="str">
        <f t="shared" si="2"/>
        <v xml:space="preserve">                  "defaultLoadShapeFlag": "A"</v>
      </c>
      <c r="S24" s="1" t="str">
        <f t="shared" si="3"/>
        <v xml:space="preserve">                {
                  "sp": "&lt;load_shape_date YYYY-MM-DDT10:00:00+00:00&gt;",
                  "loadShapePeriodValue": "0.020",
                  "defaultLoadShapeFlag": "A"
                },</v>
      </c>
    </row>
    <row r="25" spans="3:19" x14ac:dyDescent="0.25">
      <c r="C25"/>
      <c r="K25" s="19">
        <f t="shared" si="4"/>
        <v>0.43749999999999983</v>
      </c>
      <c r="L25" s="35">
        <v>0.02</v>
      </c>
      <c r="M25" s="15" t="s">
        <v>11</v>
      </c>
      <c r="O25" t="str">
        <f t="shared" si="0"/>
        <v xml:space="preserve">                  "sp": "&lt;load_shape_date YYYY-MM-DDT10:30:00+00:00&gt;",</v>
      </c>
      <c r="P25" t="str">
        <f t="shared" si="1"/>
        <v xml:space="preserve">                  "loadShapePeriodValue": "0.020",</v>
      </c>
      <c r="Q25" t="str">
        <f t="shared" si="2"/>
        <v xml:space="preserve">                  "defaultLoadShapeFlag": "A"</v>
      </c>
      <c r="S25" s="1" t="str">
        <f t="shared" si="3"/>
        <v xml:space="preserve">                {
                  "sp": "&lt;load_shape_date YYYY-MM-DDT10:30:00+00:00&gt;",
                  "loadShapePeriodValue": "0.020",
                  "defaultLoadShapeFlag": "A"
                },</v>
      </c>
    </row>
    <row r="26" spans="3:19" x14ac:dyDescent="0.25">
      <c r="C26"/>
      <c r="K26" s="19">
        <f t="shared" si="4"/>
        <v>0.45833333333333315</v>
      </c>
      <c r="L26" s="35">
        <v>0.02</v>
      </c>
      <c r="M26" s="15" t="s">
        <v>11</v>
      </c>
      <c r="O26" t="str">
        <f t="shared" si="0"/>
        <v xml:space="preserve">                  "sp": "&lt;load_shape_date YYYY-MM-DDT11:00:00+00:00&gt;",</v>
      </c>
      <c r="P26" t="str">
        <f t="shared" si="1"/>
        <v xml:space="preserve">                  "loadShapePeriodValue": "0.020",</v>
      </c>
      <c r="Q26" t="str">
        <f t="shared" si="2"/>
        <v xml:space="preserve">                  "defaultLoadShapeFlag": "A"</v>
      </c>
      <c r="S26" s="1" t="str">
        <f t="shared" si="3"/>
        <v xml:space="preserve">                {
                  "sp": "&lt;load_shape_date YYYY-MM-DDT11:00:00+00:00&gt;",
                  "loadShapePeriodValue": "0.020",
                  "defaultLoadShapeFlag": "A"
                },</v>
      </c>
    </row>
    <row r="27" spans="3:19" x14ac:dyDescent="0.25">
      <c r="C27"/>
      <c r="K27" s="19">
        <f t="shared" si="4"/>
        <v>0.47916666666666646</v>
      </c>
      <c r="L27" s="35">
        <v>0.02</v>
      </c>
      <c r="M27" s="15" t="s">
        <v>11</v>
      </c>
      <c r="O27" t="str">
        <f t="shared" si="0"/>
        <v xml:space="preserve">                  "sp": "&lt;load_shape_date YYYY-MM-DDT11:30:00+00:00&gt;",</v>
      </c>
      <c r="P27" t="str">
        <f t="shared" si="1"/>
        <v xml:space="preserve">                  "loadShapePeriodValue": "0.020",</v>
      </c>
      <c r="Q27" t="str">
        <f t="shared" si="2"/>
        <v xml:space="preserve">                  "defaultLoadShapeFlag": "A"</v>
      </c>
      <c r="S27" s="1" t="str">
        <f t="shared" si="3"/>
        <v xml:space="preserve">                {
                  "sp": "&lt;load_shape_date YYYY-MM-DDT11:30:00+00:00&gt;",
                  "loadShapePeriodValue": "0.020",
                  "defaultLoadShapeFlag": "A"
                },</v>
      </c>
    </row>
    <row r="28" spans="3:19" x14ac:dyDescent="0.25">
      <c r="C28"/>
      <c r="K28" s="19">
        <f t="shared" si="4"/>
        <v>0.49999999999999978</v>
      </c>
      <c r="L28" s="35">
        <v>0.02</v>
      </c>
      <c r="M28" s="15" t="s">
        <v>11</v>
      </c>
      <c r="O28" t="str">
        <f t="shared" si="0"/>
        <v xml:space="preserve">                  "sp": "&lt;load_shape_date YYYY-MM-DDT12:00:00+00:00&gt;",</v>
      </c>
      <c r="P28" t="str">
        <f t="shared" si="1"/>
        <v xml:space="preserve">                  "loadShapePeriodValue": "0.020",</v>
      </c>
      <c r="Q28" t="str">
        <f t="shared" si="2"/>
        <v xml:space="preserve">                  "defaultLoadShapeFlag": "A"</v>
      </c>
      <c r="S28" s="1" t="str">
        <f t="shared" si="3"/>
        <v xml:space="preserve">                {
                  "sp": "&lt;load_shape_date YYYY-MM-DDT12:00:00+00:00&gt;",
                  "loadShapePeriodValue": "0.020",
                  "defaultLoadShapeFlag": "A"
                },</v>
      </c>
    </row>
    <row r="29" spans="3:19" x14ac:dyDescent="0.25">
      <c r="C29"/>
      <c r="K29" s="19">
        <f t="shared" si="4"/>
        <v>0.52083333333333315</v>
      </c>
      <c r="L29" s="35">
        <v>0.02</v>
      </c>
      <c r="M29" s="15" t="s">
        <v>11</v>
      </c>
      <c r="O29" t="str">
        <f t="shared" si="0"/>
        <v xml:space="preserve">                  "sp": "&lt;load_shape_date YYYY-MM-DDT12:30:00+00:00&gt;",</v>
      </c>
      <c r="P29" t="str">
        <f t="shared" si="1"/>
        <v xml:space="preserve">                  "loadShapePeriodValue": "0.020",</v>
      </c>
      <c r="Q29" t="str">
        <f t="shared" si="2"/>
        <v xml:space="preserve">                  "defaultLoadShapeFlag": "A"</v>
      </c>
      <c r="S29" s="1" t="str">
        <f t="shared" si="3"/>
        <v xml:space="preserve">                {
                  "sp": "&lt;load_shape_date YYYY-MM-DDT12:30:00+00:00&gt;",
                  "loadShapePeriodValue": "0.020",
                  "defaultLoadShapeFlag": "A"
                },</v>
      </c>
    </row>
    <row r="30" spans="3:19" x14ac:dyDescent="0.25">
      <c r="C30"/>
      <c r="K30" s="19">
        <f t="shared" si="4"/>
        <v>0.54166666666666652</v>
      </c>
      <c r="L30" s="35">
        <v>0.02</v>
      </c>
      <c r="M30" s="15" t="s">
        <v>11</v>
      </c>
      <c r="O30" t="str">
        <f t="shared" si="0"/>
        <v xml:space="preserve">                  "sp": "&lt;load_shape_date YYYY-MM-DDT13:00:00+00:00&gt;",</v>
      </c>
      <c r="P30" t="str">
        <f t="shared" si="1"/>
        <v xml:space="preserve">                  "loadShapePeriodValue": "0.020",</v>
      </c>
      <c r="Q30" t="str">
        <f t="shared" si="2"/>
        <v xml:space="preserve">                  "defaultLoadShapeFlag": "A"</v>
      </c>
      <c r="S30" s="1" t="str">
        <f t="shared" si="3"/>
        <v xml:space="preserve">                {
                  "sp": "&lt;load_shape_date YYYY-MM-DDT13:00:00+00:00&gt;",
                  "loadShapePeriodValue": "0.020",
                  "defaultLoadShapeFlag": "A"
                },</v>
      </c>
    </row>
    <row r="31" spans="3:19" x14ac:dyDescent="0.25">
      <c r="C31"/>
      <c r="K31" s="19">
        <f t="shared" si="4"/>
        <v>0.56249999999999989</v>
      </c>
      <c r="L31" s="35">
        <v>0.02</v>
      </c>
      <c r="M31" s="15" t="s">
        <v>11</v>
      </c>
      <c r="O31" t="str">
        <f t="shared" si="0"/>
        <v xml:space="preserve">                  "sp": "&lt;load_shape_date YYYY-MM-DDT13:30:00+00:00&gt;",</v>
      </c>
      <c r="P31" t="str">
        <f t="shared" si="1"/>
        <v xml:space="preserve">                  "loadShapePeriodValue": "0.020",</v>
      </c>
      <c r="Q31" t="str">
        <f t="shared" si="2"/>
        <v xml:space="preserve">                  "defaultLoadShapeFlag": "A"</v>
      </c>
      <c r="S31" s="1" t="str">
        <f t="shared" si="3"/>
        <v xml:space="preserve">                {
                  "sp": "&lt;load_shape_date YYYY-MM-DDT13:30:00+00:00&gt;",
                  "loadShapePeriodValue": "0.020",
                  "defaultLoadShapeFlag": "A"
                },</v>
      </c>
    </row>
    <row r="32" spans="3:19" x14ac:dyDescent="0.25">
      <c r="C32"/>
      <c r="K32" s="19">
        <f t="shared" si="4"/>
        <v>0.58333333333333326</v>
      </c>
      <c r="L32" s="35">
        <v>0.02</v>
      </c>
      <c r="M32" s="15" t="s">
        <v>11</v>
      </c>
      <c r="O32" t="str">
        <f t="shared" si="0"/>
        <v xml:space="preserve">                  "sp": "&lt;load_shape_date YYYY-MM-DDT14:00:00+00:00&gt;",</v>
      </c>
      <c r="P32" t="str">
        <f t="shared" si="1"/>
        <v xml:space="preserve">                  "loadShapePeriodValue": "0.020",</v>
      </c>
      <c r="Q32" t="str">
        <f t="shared" si="2"/>
        <v xml:space="preserve">                  "defaultLoadShapeFlag": "A"</v>
      </c>
      <c r="S32" s="1" t="str">
        <f t="shared" si="3"/>
        <v xml:space="preserve">                {
                  "sp": "&lt;load_shape_date YYYY-MM-DDT14:00:00+00:00&gt;",
                  "loadShapePeriodValue": "0.020",
                  "defaultLoadShapeFlag": "A"
                },</v>
      </c>
    </row>
    <row r="33" spans="3:19" x14ac:dyDescent="0.25">
      <c r="C33"/>
      <c r="K33" s="19">
        <f t="shared" si="4"/>
        <v>0.60416666666666663</v>
      </c>
      <c r="L33" s="35">
        <v>0.02</v>
      </c>
      <c r="M33" s="15" t="s">
        <v>11</v>
      </c>
      <c r="O33" t="str">
        <f t="shared" si="0"/>
        <v xml:space="preserve">                  "sp": "&lt;load_shape_date YYYY-MM-DDT14:30:00+00:00&gt;",</v>
      </c>
      <c r="P33" t="str">
        <f t="shared" si="1"/>
        <v xml:space="preserve">                  "loadShapePeriodValue": "0.020",</v>
      </c>
      <c r="Q33" t="str">
        <f t="shared" si="2"/>
        <v xml:space="preserve">                  "defaultLoadShapeFlag": "A"</v>
      </c>
      <c r="S33" s="1" t="str">
        <f t="shared" si="3"/>
        <v xml:space="preserve">                {
                  "sp": "&lt;load_shape_date YYYY-MM-DDT14:30:00+00:00&gt;",
                  "loadShapePeriodValue": "0.020",
                  "defaultLoadShapeFlag": "A"
                },</v>
      </c>
    </row>
    <row r="34" spans="3:19" x14ac:dyDescent="0.25">
      <c r="C34"/>
      <c r="K34" s="19">
        <f t="shared" si="4"/>
        <v>0.625</v>
      </c>
      <c r="L34" s="35">
        <v>0.02</v>
      </c>
      <c r="M34" s="15" t="s">
        <v>11</v>
      </c>
      <c r="O34" t="str">
        <f t="shared" si="0"/>
        <v xml:space="preserve">                  "sp": "&lt;load_shape_date YYYY-MM-DDT15:00:00+00:00&gt;",</v>
      </c>
      <c r="P34" t="str">
        <f t="shared" si="1"/>
        <v xml:space="preserve">                  "loadShapePeriodValue": "0.020",</v>
      </c>
      <c r="Q34" t="str">
        <f t="shared" si="2"/>
        <v xml:space="preserve">                  "defaultLoadShapeFlag": "A"</v>
      </c>
      <c r="S34" s="1" t="str">
        <f t="shared" si="3"/>
        <v xml:space="preserve">                {
                  "sp": "&lt;load_shape_date YYYY-MM-DDT15:00:00+00:00&gt;",
                  "loadShapePeriodValue": "0.020",
                  "defaultLoadShapeFlag": "A"
                },</v>
      </c>
    </row>
    <row r="35" spans="3:19" x14ac:dyDescent="0.25">
      <c r="C35"/>
      <c r="K35" s="19">
        <f t="shared" si="4"/>
        <v>0.64583333333333337</v>
      </c>
      <c r="L35" s="35">
        <v>0.02</v>
      </c>
      <c r="M35" s="15" t="s">
        <v>11</v>
      </c>
      <c r="O35" t="str">
        <f t="shared" si="0"/>
        <v xml:space="preserve">                  "sp": "&lt;load_shape_date YYYY-MM-DDT15:30:00+00:00&gt;",</v>
      </c>
      <c r="P35" t="str">
        <f t="shared" si="1"/>
        <v xml:space="preserve">                  "loadShapePeriodValue": "0.020",</v>
      </c>
      <c r="Q35" t="str">
        <f t="shared" si="2"/>
        <v xml:space="preserve">                  "defaultLoadShapeFlag": "A"</v>
      </c>
      <c r="S35" s="1" t="str">
        <f t="shared" si="3"/>
        <v xml:space="preserve">                {
                  "sp": "&lt;load_shape_date YYYY-MM-DDT15:30:00+00:00&gt;",
                  "loadShapePeriodValue": "0.020",
                  "defaultLoadShapeFlag": "A"
                },</v>
      </c>
    </row>
    <row r="36" spans="3:19" x14ac:dyDescent="0.25">
      <c r="C36"/>
      <c r="K36" s="19">
        <f t="shared" si="4"/>
        <v>0.66666666666666674</v>
      </c>
      <c r="L36" s="35">
        <v>0.02</v>
      </c>
      <c r="M36" s="15" t="s">
        <v>11</v>
      </c>
      <c r="O36" t="str">
        <f t="shared" si="0"/>
        <v xml:space="preserve">                  "sp": "&lt;load_shape_date YYYY-MM-DDT16:00:00+00:00&gt;",</v>
      </c>
      <c r="P36" t="str">
        <f t="shared" si="1"/>
        <v xml:space="preserve">                  "loadShapePeriodValue": "0.020",</v>
      </c>
      <c r="Q36" t="str">
        <f t="shared" si="2"/>
        <v xml:space="preserve">                  "defaultLoadShapeFlag": "A"</v>
      </c>
      <c r="S36" s="1" t="str">
        <f t="shared" si="3"/>
        <v xml:space="preserve">                {
                  "sp": "&lt;load_shape_date YYYY-MM-DDT16:00:00+00:00&gt;",
                  "loadShapePeriodValue": "0.020",
                  "defaultLoadShapeFlag": "A"
                },</v>
      </c>
    </row>
    <row r="37" spans="3:19" x14ac:dyDescent="0.25">
      <c r="C37"/>
      <c r="K37" s="19">
        <f t="shared" si="4"/>
        <v>0.68750000000000011</v>
      </c>
      <c r="L37" s="35">
        <v>0.02</v>
      </c>
      <c r="M37" s="15" t="s">
        <v>11</v>
      </c>
      <c r="O37" t="str">
        <f>"                  ""sp"": ""&lt;load_shape_date YYYY-MM-DDT"&amp;TEXT(K37,"HH:MM:SS")&amp;"+00:00&gt;"","</f>
        <v xml:space="preserve">                  "sp": "&lt;load_shape_date YYYY-MM-DDT16:30:00+00:00&gt;",</v>
      </c>
      <c r="P37" t="str">
        <f t="shared" si="1"/>
        <v xml:space="preserve">                  "loadShapePeriodValue": "0.020",</v>
      </c>
      <c r="Q37" t="str">
        <f t="shared" si="2"/>
        <v xml:space="preserve">                  "defaultLoadShapeFlag": "A"</v>
      </c>
      <c r="S37" s="1" t="str">
        <f t="shared" si="3"/>
        <v xml:space="preserve">                {
                  "sp": "&lt;load_shape_date YYYY-MM-DDT16:30:00+00:00&gt;",
                  "loadShapePeriodValue": "0.020",
                  "defaultLoadShapeFlag": "A"
                },</v>
      </c>
    </row>
    <row r="38" spans="3:19" x14ac:dyDescent="0.25">
      <c r="C38"/>
      <c r="K38" s="19">
        <f t="shared" si="4"/>
        <v>0.70833333333333348</v>
      </c>
      <c r="L38" s="35">
        <v>0.02</v>
      </c>
      <c r="M38" s="15" t="s">
        <v>11</v>
      </c>
      <c r="O38" t="str">
        <f t="shared" si="0"/>
        <v xml:space="preserve">                  "sp": "&lt;load_shape_date YYYY-MM-DDT17:00:00+00:00&gt;",</v>
      </c>
      <c r="P38" t="str">
        <f t="shared" si="1"/>
        <v xml:space="preserve">                  "loadShapePeriodValue": "0.020",</v>
      </c>
      <c r="Q38" t="str">
        <f t="shared" si="2"/>
        <v xml:space="preserve">                  "defaultLoadShapeFlag": "A"</v>
      </c>
      <c r="S38" s="1" t="str">
        <f t="shared" si="3"/>
        <v xml:space="preserve">                {
                  "sp": "&lt;load_shape_date YYYY-MM-DDT17:00:00+00:00&gt;",
                  "loadShapePeriodValue": "0.020",
                  "defaultLoadShapeFlag": "A"
                },</v>
      </c>
    </row>
    <row r="39" spans="3:19" x14ac:dyDescent="0.25">
      <c r="C39"/>
      <c r="K39" s="19">
        <f t="shared" si="4"/>
        <v>0.72916666666666685</v>
      </c>
      <c r="L39" s="35">
        <v>0.02</v>
      </c>
      <c r="M39" s="15" t="s">
        <v>11</v>
      </c>
      <c r="O39" t="str">
        <f t="shared" si="0"/>
        <v xml:space="preserve">                  "sp": "&lt;load_shape_date YYYY-MM-DDT17:30:00+00:00&gt;",</v>
      </c>
      <c r="P39" t="str">
        <f t="shared" si="1"/>
        <v xml:space="preserve">                  "loadShapePeriodValue": "0.020",</v>
      </c>
      <c r="Q39" t="str">
        <f t="shared" si="2"/>
        <v xml:space="preserve">                  "defaultLoadShapeFlag": "A"</v>
      </c>
      <c r="S39" s="1" t="str">
        <f t="shared" si="3"/>
        <v xml:space="preserve">                {
                  "sp": "&lt;load_shape_date YYYY-MM-DDT17:30:00+00:00&gt;",
                  "loadShapePeriodValue": "0.020",
                  "defaultLoadShapeFlag": "A"
                },</v>
      </c>
    </row>
    <row r="40" spans="3:19" x14ac:dyDescent="0.25">
      <c r="C40"/>
      <c r="K40" s="19">
        <f t="shared" si="4"/>
        <v>0.75000000000000022</v>
      </c>
      <c r="L40" s="35">
        <v>0.02</v>
      </c>
      <c r="M40" s="15" t="s">
        <v>11</v>
      </c>
      <c r="O40" t="str">
        <f t="shared" si="0"/>
        <v xml:space="preserve">                  "sp": "&lt;load_shape_date YYYY-MM-DDT18:00:00+00:00&gt;",</v>
      </c>
      <c r="P40" t="str">
        <f t="shared" si="1"/>
        <v xml:space="preserve">                  "loadShapePeriodValue": "0.020",</v>
      </c>
      <c r="Q40" t="str">
        <f t="shared" si="2"/>
        <v xml:space="preserve">                  "defaultLoadShapeFlag": "A"</v>
      </c>
      <c r="S40" s="1" t="str">
        <f t="shared" si="3"/>
        <v xml:space="preserve">                {
                  "sp": "&lt;load_shape_date YYYY-MM-DDT18:00:00+00:00&gt;",
                  "loadShapePeriodValue": "0.020",
                  "defaultLoadShapeFlag": "A"
                },</v>
      </c>
    </row>
    <row r="41" spans="3:19" x14ac:dyDescent="0.25">
      <c r="C41"/>
      <c r="K41" s="19">
        <f t="shared" si="4"/>
        <v>0.77083333333333359</v>
      </c>
      <c r="L41" s="35">
        <v>0.02</v>
      </c>
      <c r="M41" s="15" t="s">
        <v>11</v>
      </c>
      <c r="O41" t="str">
        <f t="shared" si="0"/>
        <v xml:space="preserve">                  "sp": "&lt;load_shape_date YYYY-MM-DDT18:30:00+00:00&gt;",</v>
      </c>
      <c r="P41" t="str">
        <f t="shared" si="1"/>
        <v xml:space="preserve">                  "loadShapePeriodValue": "0.020",</v>
      </c>
      <c r="Q41" t="str">
        <f t="shared" si="2"/>
        <v xml:space="preserve">                  "defaultLoadShapeFlag": "A"</v>
      </c>
      <c r="S41" s="1" t="str">
        <f t="shared" si="3"/>
        <v xml:space="preserve">                {
                  "sp": "&lt;load_shape_date YYYY-MM-DDT18:30:00+00:00&gt;",
                  "loadShapePeriodValue": "0.020",
                  "defaultLoadShapeFlag": "A"
                },</v>
      </c>
    </row>
    <row r="42" spans="3:19" x14ac:dyDescent="0.25">
      <c r="C42"/>
      <c r="K42" s="19">
        <f t="shared" si="4"/>
        <v>0.79166666666666696</v>
      </c>
      <c r="L42" s="35">
        <v>0.02</v>
      </c>
      <c r="M42" s="15" t="s">
        <v>11</v>
      </c>
      <c r="O42" t="str">
        <f t="shared" si="0"/>
        <v xml:space="preserve">                  "sp": "&lt;load_shape_date YYYY-MM-DDT19:00:00+00:00&gt;",</v>
      </c>
      <c r="P42" t="str">
        <f t="shared" si="1"/>
        <v xml:space="preserve">                  "loadShapePeriodValue": "0.020",</v>
      </c>
      <c r="Q42" t="str">
        <f t="shared" si="2"/>
        <v xml:space="preserve">                  "defaultLoadShapeFlag": "A"</v>
      </c>
      <c r="S42" s="1" t="str">
        <f t="shared" si="3"/>
        <v xml:space="preserve">                {
                  "sp": "&lt;load_shape_date YYYY-MM-DDT19:00:00+00:00&gt;",
                  "loadShapePeriodValue": "0.020",
                  "defaultLoadShapeFlag": "A"
                },</v>
      </c>
    </row>
    <row r="43" spans="3:19" x14ac:dyDescent="0.25">
      <c r="C43"/>
      <c r="K43" s="19">
        <f t="shared" si="4"/>
        <v>0.81250000000000033</v>
      </c>
      <c r="L43" s="35">
        <v>0.02</v>
      </c>
      <c r="M43" s="15" t="s">
        <v>11</v>
      </c>
      <c r="O43" t="str">
        <f t="shared" si="0"/>
        <v xml:space="preserve">                  "sp": "&lt;load_shape_date YYYY-MM-DDT19:30:00+00:00&gt;",</v>
      </c>
      <c r="P43" t="str">
        <f t="shared" si="1"/>
        <v xml:space="preserve">                  "loadShapePeriodValue": "0.020",</v>
      </c>
      <c r="Q43" t="str">
        <f t="shared" si="2"/>
        <v xml:space="preserve">                  "defaultLoadShapeFlag": "A"</v>
      </c>
      <c r="S43" s="1" t="str">
        <f t="shared" si="3"/>
        <v xml:space="preserve">                {
                  "sp": "&lt;load_shape_date YYYY-MM-DDT19:30:00+00:00&gt;",
                  "loadShapePeriodValue": "0.020",
                  "defaultLoadShapeFlag": "A"
                },</v>
      </c>
    </row>
    <row r="44" spans="3:19" x14ac:dyDescent="0.25">
      <c r="C44"/>
      <c r="K44" s="19">
        <f t="shared" si="4"/>
        <v>0.8333333333333337</v>
      </c>
      <c r="L44" s="35">
        <v>0.02</v>
      </c>
      <c r="M44" s="15" t="s">
        <v>11</v>
      </c>
      <c r="O44" t="str">
        <f t="shared" si="0"/>
        <v xml:space="preserve">                  "sp": "&lt;load_shape_date YYYY-MM-DDT20:00:00+00:00&gt;",</v>
      </c>
      <c r="P44" t="str">
        <f t="shared" si="1"/>
        <v xml:space="preserve">                  "loadShapePeriodValue": "0.020",</v>
      </c>
      <c r="Q44" t="str">
        <f t="shared" si="2"/>
        <v xml:space="preserve">                  "defaultLoadShapeFlag": "A"</v>
      </c>
      <c r="S44" s="1" t="str">
        <f t="shared" si="3"/>
        <v xml:space="preserve">                {
                  "sp": "&lt;load_shape_date YYYY-MM-DDT20:00:00+00:00&gt;",
                  "loadShapePeriodValue": "0.020",
                  "defaultLoadShapeFlag": "A"
                },</v>
      </c>
    </row>
    <row r="45" spans="3:19" x14ac:dyDescent="0.25">
      <c r="C45"/>
      <c r="K45" s="19">
        <f t="shared" si="4"/>
        <v>0.85416666666666707</v>
      </c>
      <c r="L45" s="35">
        <v>0.02</v>
      </c>
      <c r="M45" s="15" t="s">
        <v>11</v>
      </c>
      <c r="O45" t="str">
        <f t="shared" si="0"/>
        <v xml:space="preserve">                  "sp": "&lt;load_shape_date YYYY-MM-DDT20:30:00+00:00&gt;",</v>
      </c>
      <c r="P45" t="str">
        <f t="shared" si="1"/>
        <v xml:space="preserve">                  "loadShapePeriodValue": "0.020",</v>
      </c>
      <c r="Q45" t="str">
        <f t="shared" si="2"/>
        <v xml:space="preserve">                  "defaultLoadShapeFlag": "A"</v>
      </c>
      <c r="S45" s="1" t="str">
        <f t="shared" si="3"/>
        <v xml:space="preserve">                {
                  "sp": "&lt;load_shape_date YYYY-MM-DDT20:30:00+00:00&gt;",
                  "loadShapePeriodValue": "0.020",
                  "defaultLoadShapeFlag": "A"
                },</v>
      </c>
    </row>
    <row r="46" spans="3:19" x14ac:dyDescent="0.25">
      <c r="C46"/>
      <c r="K46" s="19">
        <f t="shared" si="4"/>
        <v>0.87500000000000044</v>
      </c>
      <c r="L46" s="35">
        <v>0.02</v>
      </c>
      <c r="M46" s="15" t="s">
        <v>11</v>
      </c>
      <c r="O46" t="str">
        <f t="shared" si="0"/>
        <v xml:space="preserve">                  "sp": "&lt;load_shape_date YYYY-MM-DDT21:00:00+00:00&gt;",</v>
      </c>
      <c r="P46" t="str">
        <f t="shared" si="1"/>
        <v xml:space="preserve">                  "loadShapePeriodValue": "0.020",</v>
      </c>
      <c r="Q46" t="str">
        <f t="shared" si="2"/>
        <v xml:space="preserve">                  "defaultLoadShapeFlag": "A"</v>
      </c>
      <c r="S46" s="1" t="str">
        <f t="shared" si="3"/>
        <v xml:space="preserve">                {
                  "sp": "&lt;load_shape_date YYYY-MM-DDT21:00:00+00:00&gt;",
                  "loadShapePeriodValue": "0.020",
                  "defaultLoadShapeFlag": "A"
                },</v>
      </c>
    </row>
    <row r="47" spans="3:19" x14ac:dyDescent="0.25">
      <c r="C47"/>
      <c r="K47" s="19">
        <f t="shared" si="4"/>
        <v>0.89583333333333381</v>
      </c>
      <c r="L47" s="35">
        <v>0.02</v>
      </c>
      <c r="M47" s="15" t="s">
        <v>11</v>
      </c>
      <c r="O47" t="str">
        <f t="shared" si="0"/>
        <v xml:space="preserve">                  "sp": "&lt;load_shape_date YYYY-MM-DDT21:30:00+00:00&gt;",</v>
      </c>
      <c r="P47" t="str">
        <f t="shared" si="1"/>
        <v xml:space="preserve">                  "loadShapePeriodValue": "0.020",</v>
      </c>
      <c r="Q47" t="str">
        <f t="shared" si="2"/>
        <v xml:space="preserve">                  "defaultLoadShapeFlag": "A"</v>
      </c>
      <c r="S47" s="1" t="str">
        <f t="shared" si="3"/>
        <v xml:space="preserve">                {
                  "sp": "&lt;load_shape_date YYYY-MM-DDT21:30:00+00:00&gt;",
                  "loadShapePeriodValue": "0.020",
                  "defaultLoadShapeFlag": "A"
                },</v>
      </c>
    </row>
    <row r="48" spans="3:19" x14ac:dyDescent="0.25">
      <c r="C48"/>
      <c r="K48" s="19">
        <f t="shared" si="4"/>
        <v>0.91666666666666718</v>
      </c>
      <c r="L48" s="35">
        <v>0.02</v>
      </c>
      <c r="M48" s="15" t="s">
        <v>11</v>
      </c>
      <c r="O48" t="str">
        <f t="shared" si="0"/>
        <v xml:space="preserve">                  "sp": "&lt;load_shape_date YYYY-MM-DDT22:00:00+00:00&gt;",</v>
      </c>
      <c r="P48" t="str">
        <f t="shared" si="1"/>
        <v xml:space="preserve">                  "loadShapePeriodValue": "0.020",</v>
      </c>
      <c r="Q48" t="str">
        <f t="shared" si="2"/>
        <v xml:space="preserve">                  "defaultLoadShapeFlag": "A"</v>
      </c>
      <c r="S48" s="1" t="str">
        <f t="shared" si="3"/>
        <v xml:space="preserve">                {
                  "sp": "&lt;load_shape_date YYYY-MM-DDT22:00:00+00:00&gt;",
                  "loadShapePeriodValue": "0.020",
                  "defaultLoadShapeFlag": "A"
                },</v>
      </c>
    </row>
    <row r="49" spans="3:19" x14ac:dyDescent="0.25">
      <c r="C49"/>
      <c r="K49" s="19">
        <f t="shared" si="4"/>
        <v>0.93750000000000056</v>
      </c>
      <c r="L49" s="35">
        <v>0.02</v>
      </c>
      <c r="M49" s="15" t="s">
        <v>11</v>
      </c>
      <c r="O49" t="str">
        <f t="shared" si="0"/>
        <v xml:space="preserve">                  "sp": "&lt;load_shape_date YYYY-MM-DDT22:30:00+00:00&gt;",</v>
      </c>
      <c r="P49" t="str">
        <f t="shared" si="1"/>
        <v xml:space="preserve">                  "loadShapePeriodValue": "0.020",</v>
      </c>
      <c r="Q49" t="str">
        <f t="shared" si="2"/>
        <v xml:space="preserve">                  "defaultLoadShapeFlag": "A"</v>
      </c>
      <c r="S49" s="1" t="str">
        <f t="shared" si="3"/>
        <v xml:space="preserve">                {
                  "sp": "&lt;load_shape_date YYYY-MM-DDT22:30:00+00:00&gt;",
                  "loadShapePeriodValue": "0.020",
                  "defaultLoadShapeFlag": "A"
                },</v>
      </c>
    </row>
    <row r="50" spans="3:19" x14ac:dyDescent="0.25">
      <c r="C50"/>
      <c r="K50" s="19">
        <f t="shared" si="4"/>
        <v>0.95833333333333393</v>
      </c>
      <c r="L50" s="35">
        <v>0.02</v>
      </c>
      <c r="M50" s="15" t="s">
        <v>11</v>
      </c>
      <c r="O50" t="str">
        <f t="shared" si="0"/>
        <v xml:space="preserve">                  "sp": "&lt;load_shape_date YYYY-MM-DDT23:00:00+00:00&gt;",</v>
      </c>
      <c r="P50" t="str">
        <f t="shared" si="1"/>
        <v xml:space="preserve">                  "loadShapePeriodValue": "0.020",</v>
      </c>
      <c r="Q50" t="str">
        <f t="shared" si="2"/>
        <v xml:space="preserve">                  "defaultLoadShapeFlag": "A"</v>
      </c>
      <c r="S50" s="1" t="str">
        <f t="shared" si="3"/>
        <v xml:space="preserve">                {
                  "sp": "&lt;load_shape_date YYYY-MM-DDT23:00:00+00:00&gt;",
                  "loadShapePeriodValue": "0.020",
                  "defaultLoadShapeFlag": "A"
                },</v>
      </c>
    </row>
    <row r="51" spans="3:19" x14ac:dyDescent="0.25">
      <c r="C51"/>
      <c r="K51" s="19">
        <f t="shared" si="4"/>
        <v>0.9791666666666673</v>
      </c>
      <c r="L51" s="35">
        <v>0.02</v>
      </c>
      <c r="M51" s="15" t="s">
        <v>11</v>
      </c>
      <c r="O51" t="str">
        <f t="shared" si="0"/>
        <v xml:space="preserve">                  "sp": "&lt;load_shape_date YYYY-MM-DDT23:30:00+00:00&gt;",</v>
      </c>
      <c r="P51" t="str">
        <f t="shared" si="1"/>
        <v xml:space="preserve">                  "loadShapePeriodValue": "0.020",</v>
      </c>
      <c r="Q51" t="str">
        <f t="shared" si="2"/>
        <v xml:space="preserve">                  "defaultLoadShapeFlag": "A"</v>
      </c>
      <c r="R51" t="s">
        <v>51</v>
      </c>
      <c r="S51" s="1" t="str">
        <f t="shared" si="3"/>
        <v xml:space="preserve">                {
                  "sp": "&lt;load_shape_date YYYY-MM-DDT23:30:00+00:00&gt;",
                  "loadShapePeriodValue": "0.020",
                  "defaultLoadShapeFlag": "A"
                }
              ]</v>
      </c>
    </row>
  </sheetData>
  <mergeCells count="3">
    <mergeCell ref="A1:B1"/>
    <mergeCell ref="C1:G1"/>
    <mergeCell ref="K1:M1"/>
  </mergeCells>
  <pageMargins left="0.7" right="0.7" top="0.75" bottom="0.75" header="0.3" footer="0.3"/>
  <pageSetup paperSize="9" orientation="portrait" r:id="rId1"/>
  <headerFooter>
    <oddFooter>&amp;C_x000D_&amp;1#&amp;"Arial"&amp;9&amp;K000000 Internal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A73FB-8958-44D4-8AB0-F2610C6D3664}">
  <dimension ref="A1:N4"/>
  <sheetViews>
    <sheetView workbookViewId="0">
      <pane ySplit="3" topLeftCell="A4" activePane="bottomLeft" state="frozen"/>
      <selection pane="bottomLeft" activeCell="L4" sqref="L4"/>
    </sheetView>
  </sheetViews>
  <sheetFormatPr defaultRowHeight="15" x14ac:dyDescent="0.25"/>
  <cols>
    <col min="1" max="1" width="9.140625" style="14"/>
    <col min="2" max="2" width="9.140625" style="15"/>
    <col min="3" max="3" width="6.5703125" style="14" bestFit="1" customWidth="1"/>
    <col min="4" max="6" width="6.5703125" bestFit="1" customWidth="1"/>
    <col min="7" max="7" width="6.5703125" style="15" bestFit="1" customWidth="1"/>
    <col min="8" max="8" width="13.7109375" style="24" bestFit="1" customWidth="1"/>
    <col min="9" max="9" width="13.7109375" style="14" bestFit="1" customWidth="1"/>
    <col min="10" max="11" width="6.5703125" bestFit="1" customWidth="1"/>
    <col min="12" max="12" width="13.7109375" bestFit="1" customWidth="1"/>
    <col min="13" max="13" width="6.5703125" bestFit="1" customWidth="1"/>
    <col min="14" max="14" width="6.5703125" style="15" bestFit="1" customWidth="1"/>
  </cols>
  <sheetData>
    <row r="1" spans="1:14" s="2" customFormat="1" ht="45" x14ac:dyDescent="0.25">
      <c r="A1" s="36" t="s">
        <v>45</v>
      </c>
      <c r="B1" s="38"/>
      <c r="C1" s="36" t="s">
        <v>21</v>
      </c>
      <c r="D1" s="37"/>
      <c r="E1" s="37"/>
      <c r="F1" s="37"/>
      <c r="G1" s="38"/>
      <c r="H1" s="20" t="s">
        <v>31</v>
      </c>
      <c r="I1" s="36" t="s">
        <v>42</v>
      </c>
      <c r="J1" s="37"/>
      <c r="K1" s="37"/>
      <c r="L1" s="37"/>
      <c r="M1" s="37"/>
      <c r="N1" s="38"/>
    </row>
    <row r="2" spans="1:14" s="9" customFormat="1" ht="158.25" customHeight="1" x14ac:dyDescent="0.25">
      <c r="A2" s="10" t="s">
        <v>48</v>
      </c>
      <c r="B2" s="11" t="s">
        <v>49</v>
      </c>
      <c r="C2" s="10" t="s">
        <v>20</v>
      </c>
      <c r="D2" s="8" t="s">
        <v>2</v>
      </c>
      <c r="E2" s="8" t="s">
        <v>4</v>
      </c>
      <c r="F2" s="8" t="s">
        <v>19</v>
      </c>
      <c r="G2" s="11" t="s">
        <v>18</v>
      </c>
      <c r="H2" s="21" t="s">
        <v>29</v>
      </c>
      <c r="I2" s="10" t="s">
        <v>38</v>
      </c>
      <c r="J2" s="8" t="s">
        <v>43</v>
      </c>
      <c r="K2" s="8" t="s">
        <v>44</v>
      </c>
      <c r="L2" s="8" t="s">
        <v>39</v>
      </c>
      <c r="M2" s="8" t="s">
        <v>40</v>
      </c>
      <c r="N2" s="11" t="s">
        <v>41</v>
      </c>
    </row>
    <row r="3" spans="1:14" s="9" customFormat="1" x14ac:dyDescent="0.25">
      <c r="A3" s="12" t="s">
        <v>46</v>
      </c>
      <c r="B3" s="13" t="s">
        <v>47</v>
      </c>
      <c r="C3" s="12" t="s">
        <v>0</v>
      </c>
      <c r="D3" s="6" t="s">
        <v>1</v>
      </c>
      <c r="E3" s="7" t="s">
        <v>3</v>
      </c>
      <c r="F3" s="5" t="s">
        <v>5</v>
      </c>
      <c r="G3" s="13" t="s">
        <v>6</v>
      </c>
      <c r="H3" s="22" t="s">
        <v>30</v>
      </c>
      <c r="I3" s="12" t="s">
        <v>32</v>
      </c>
      <c r="J3" s="5" t="s">
        <v>33</v>
      </c>
      <c r="K3" s="5" t="s">
        <v>34</v>
      </c>
      <c r="L3" s="5" t="s">
        <v>35</v>
      </c>
      <c r="M3" s="5" t="s">
        <v>36</v>
      </c>
      <c r="N3" s="13" t="s">
        <v>37</v>
      </c>
    </row>
    <row r="4" spans="1:14" x14ac:dyDescent="0.25">
      <c r="B4" s="15">
        <v>30</v>
      </c>
      <c r="C4"/>
      <c r="D4" t="s">
        <v>10</v>
      </c>
      <c r="E4" t="s">
        <v>10</v>
      </c>
      <c r="F4" t="s">
        <v>14</v>
      </c>
      <c r="G4" t="s">
        <v>13</v>
      </c>
      <c r="H4" s="23">
        <f>365*I4</f>
        <v>350.4000000000002</v>
      </c>
      <c r="I4" s="25">
        <f>SUM('UFAIU 22'!L4:L51)</f>
        <v>0.96000000000000052</v>
      </c>
      <c r="J4" s="4"/>
      <c r="K4" s="4"/>
      <c r="L4" s="4">
        <f>7*I4</f>
        <v>6.7200000000000033</v>
      </c>
      <c r="M4" s="4"/>
      <c r="N4" s="26"/>
    </row>
  </sheetData>
  <mergeCells count="3">
    <mergeCell ref="A1:B1"/>
    <mergeCell ref="C1:G1"/>
    <mergeCell ref="I1:N1"/>
  </mergeCells>
  <pageMargins left="0.7" right="0.7" top="0.75" bottom="0.75" header="0.3" footer="0.3"/>
  <pageSetup paperSize="9" orientation="portrait" r:id="rId1"/>
  <headerFooter>
    <oddFooter>&amp;C_x000D_&amp;1#&amp;"Arial"&amp;9&amp;K000000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79D95-C433-4B9A-9F2A-69949C467F74}">
  <dimension ref="A1:N4"/>
  <sheetViews>
    <sheetView workbookViewId="0">
      <pane ySplit="3" topLeftCell="A4" activePane="bottomLeft" state="frozen"/>
      <selection activeCell="F6" sqref="F6"/>
      <selection pane="bottomLeft" activeCell="I4" sqref="I4"/>
    </sheetView>
  </sheetViews>
  <sheetFormatPr defaultRowHeight="15" x14ac:dyDescent="0.25"/>
  <cols>
    <col min="1" max="1" width="9.140625" style="14"/>
    <col min="2" max="2" width="9.140625" style="15"/>
    <col min="3" max="3" width="6.5703125" style="14" bestFit="1" customWidth="1"/>
    <col min="4" max="6" width="6.5703125" bestFit="1" customWidth="1"/>
    <col min="7" max="7" width="6.5703125" style="15" bestFit="1" customWidth="1"/>
    <col min="8" max="8" width="13.7109375" style="24" bestFit="1" customWidth="1"/>
    <col min="9" max="9" width="13.7109375" style="14" bestFit="1" customWidth="1"/>
    <col min="10" max="11" width="6.5703125" bestFit="1" customWidth="1"/>
    <col min="12" max="12" width="13.7109375" bestFit="1" customWidth="1"/>
    <col min="13" max="13" width="6.5703125" bestFit="1" customWidth="1"/>
    <col min="14" max="14" width="6.5703125" style="15" bestFit="1" customWidth="1"/>
  </cols>
  <sheetData>
    <row r="1" spans="1:14" s="2" customFormat="1" ht="45" x14ac:dyDescent="0.25">
      <c r="A1" s="36" t="s">
        <v>45</v>
      </c>
      <c r="B1" s="38"/>
      <c r="C1" s="36" t="s">
        <v>21</v>
      </c>
      <c r="D1" s="37"/>
      <c r="E1" s="37"/>
      <c r="F1" s="37"/>
      <c r="G1" s="38"/>
      <c r="H1" s="20" t="s">
        <v>31</v>
      </c>
      <c r="I1" s="36" t="s">
        <v>42</v>
      </c>
      <c r="J1" s="37"/>
      <c r="K1" s="37"/>
      <c r="L1" s="37"/>
      <c r="M1" s="37"/>
      <c r="N1" s="38"/>
    </row>
    <row r="2" spans="1:14" s="9" customFormat="1" ht="158.25" customHeight="1" x14ac:dyDescent="0.25">
      <c r="A2" s="10" t="s">
        <v>48</v>
      </c>
      <c r="B2" s="11" t="s">
        <v>49</v>
      </c>
      <c r="C2" s="10" t="s">
        <v>20</v>
      </c>
      <c r="D2" s="8" t="s">
        <v>2</v>
      </c>
      <c r="E2" s="8" t="s">
        <v>4</v>
      </c>
      <c r="F2" s="8" t="s">
        <v>19</v>
      </c>
      <c r="G2" s="11" t="s">
        <v>18</v>
      </c>
      <c r="H2" s="21" t="s">
        <v>29</v>
      </c>
      <c r="I2" s="10" t="s">
        <v>38</v>
      </c>
      <c r="J2" s="8" t="s">
        <v>43</v>
      </c>
      <c r="K2" s="8" t="s">
        <v>44</v>
      </c>
      <c r="L2" s="8" t="s">
        <v>39</v>
      </c>
      <c r="M2" s="8" t="s">
        <v>40</v>
      </c>
      <c r="N2" s="11" t="s">
        <v>41</v>
      </c>
    </row>
    <row r="3" spans="1:14" s="9" customFormat="1" x14ac:dyDescent="0.25">
      <c r="A3" s="12" t="s">
        <v>46</v>
      </c>
      <c r="B3" s="13" t="s">
        <v>47</v>
      </c>
      <c r="C3" s="12" t="s">
        <v>0</v>
      </c>
      <c r="D3" s="6" t="s">
        <v>1</v>
      </c>
      <c r="E3" s="7" t="s">
        <v>3</v>
      </c>
      <c r="F3" s="5" t="s">
        <v>5</v>
      </c>
      <c r="G3" s="13" t="s">
        <v>6</v>
      </c>
      <c r="H3" s="22" t="s">
        <v>30</v>
      </c>
      <c r="I3" s="12" t="s">
        <v>32</v>
      </c>
      <c r="J3" s="5" t="s">
        <v>33</v>
      </c>
      <c r="K3" s="5" t="s">
        <v>34</v>
      </c>
      <c r="L3" s="5" t="s">
        <v>35</v>
      </c>
      <c r="M3" s="5" t="s">
        <v>36</v>
      </c>
      <c r="N3" s="13" t="s">
        <v>37</v>
      </c>
    </row>
    <row r="4" spans="1:14" x14ac:dyDescent="0.25">
      <c r="B4" s="15">
        <v>30</v>
      </c>
      <c r="D4" t="s">
        <v>9</v>
      </c>
      <c r="E4" t="s">
        <v>11</v>
      </c>
      <c r="G4" s="15" t="s">
        <v>16</v>
      </c>
      <c r="H4" s="23">
        <f>365*I4</f>
        <v>17155.000000000007</v>
      </c>
      <c r="I4" s="25">
        <f>SUM('AFAEH 22'!L4:L51)</f>
        <v>47.000000000000021</v>
      </c>
      <c r="J4" s="4"/>
      <c r="K4" s="4"/>
      <c r="L4" s="4">
        <f>7*I4</f>
        <v>329.00000000000017</v>
      </c>
      <c r="M4" s="4"/>
      <c r="N4" s="26"/>
    </row>
  </sheetData>
  <mergeCells count="3">
    <mergeCell ref="C1:G1"/>
    <mergeCell ref="I1:N1"/>
    <mergeCell ref="A1:B1"/>
  </mergeCells>
  <pageMargins left="0.7" right="0.7" top="0.75" bottom="0.75" header="0.3" footer="0.3"/>
  <pageSetup paperSize="9" orientation="portrait" r:id="rId1"/>
  <headerFooter>
    <oddFooter>&amp;C_x000D_&amp;1#&amp;"Arial"&amp;9&amp;K000000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751F7-6A46-4607-BC8B-5519596CEA8A}">
  <dimension ref="A1:S51"/>
  <sheetViews>
    <sheetView workbookViewId="0">
      <pane ySplit="3" topLeftCell="A4" activePane="bottomLeft" state="frozen"/>
      <selection activeCell="A2" sqref="A2"/>
      <selection pane="bottomLeft" activeCell="A2" sqref="A2"/>
    </sheetView>
  </sheetViews>
  <sheetFormatPr defaultRowHeight="15" x14ac:dyDescent="0.25"/>
  <cols>
    <col min="1" max="1" width="9.140625" style="14"/>
    <col min="2" max="2" width="9.140625" style="15"/>
    <col min="3" max="3" width="6.5703125" style="14" bestFit="1" customWidth="1"/>
    <col min="4" max="6" width="6.5703125" bestFit="1" customWidth="1"/>
    <col min="7" max="7" width="6.5703125" style="15" bestFit="1" customWidth="1"/>
    <col min="8" max="10" width="6.5703125" customWidth="1"/>
    <col min="11" max="11" width="9.42578125" style="19" bestFit="1" customWidth="1"/>
    <col min="12" max="12" width="13.7109375" style="35" bestFit="1" customWidth="1"/>
    <col min="13" max="13" width="6.5703125" style="15" bestFit="1" customWidth="1"/>
    <col min="14" max="14" width="6.5703125" customWidth="1"/>
    <col min="15" max="15" width="60.140625" bestFit="1" customWidth="1"/>
    <col min="16" max="16" width="47.85546875" bestFit="1" customWidth="1"/>
    <col min="19" max="19" width="9.140625" style="1"/>
  </cols>
  <sheetData>
    <row r="1" spans="1:19" s="2" customFormat="1" ht="33" customHeight="1" x14ac:dyDescent="0.25">
      <c r="A1" s="36" t="s">
        <v>45</v>
      </c>
      <c r="B1" s="38"/>
      <c r="C1" s="36" t="s">
        <v>21</v>
      </c>
      <c r="D1" s="37"/>
      <c r="E1" s="37"/>
      <c r="F1" s="37"/>
      <c r="G1" s="38"/>
      <c r="H1" s="27"/>
      <c r="I1" s="27"/>
      <c r="J1" s="27"/>
      <c r="K1" s="36" t="s">
        <v>28</v>
      </c>
      <c r="L1" s="37"/>
      <c r="M1" s="38"/>
      <c r="S1" s="30"/>
    </row>
    <row r="2" spans="1:19" s="9" customFormat="1" ht="158.25" customHeight="1" x14ac:dyDescent="0.25">
      <c r="A2" s="10" t="s">
        <v>48</v>
      </c>
      <c r="B2" s="11" t="s">
        <v>49</v>
      </c>
      <c r="C2" s="10" t="s">
        <v>20</v>
      </c>
      <c r="D2" s="8" t="s">
        <v>2</v>
      </c>
      <c r="E2" s="8" t="s">
        <v>4</v>
      </c>
      <c r="F2" s="8" t="s">
        <v>19</v>
      </c>
      <c r="G2" s="11" t="s">
        <v>18</v>
      </c>
      <c r="H2" s="28"/>
      <c r="I2" s="28"/>
      <c r="J2" s="28"/>
      <c r="K2" s="17" t="s">
        <v>25</v>
      </c>
      <c r="L2" s="33" t="s">
        <v>26</v>
      </c>
      <c r="M2" s="11" t="s">
        <v>27</v>
      </c>
      <c r="N2" s="8"/>
      <c r="S2" s="31"/>
    </row>
    <row r="3" spans="1:19" s="9" customFormat="1" x14ac:dyDescent="0.25">
      <c r="A3" s="12" t="s">
        <v>46</v>
      </c>
      <c r="B3" s="13" t="s">
        <v>47</v>
      </c>
      <c r="C3" s="12" t="s">
        <v>0</v>
      </c>
      <c r="D3" s="6" t="s">
        <v>1</v>
      </c>
      <c r="E3" s="7" t="s">
        <v>3</v>
      </c>
      <c r="F3" s="5" t="s">
        <v>5</v>
      </c>
      <c r="G3" s="16" t="s">
        <v>6</v>
      </c>
      <c r="H3" s="29"/>
      <c r="I3" s="29"/>
      <c r="J3" s="29"/>
      <c r="K3" s="18" t="s">
        <v>22</v>
      </c>
      <c r="L3" s="34" t="s">
        <v>23</v>
      </c>
      <c r="M3" s="16" t="s">
        <v>24</v>
      </c>
      <c r="N3" s="7"/>
      <c r="S3" s="31"/>
    </row>
    <row r="4" spans="1:19" x14ac:dyDescent="0.25">
      <c r="B4" s="15">
        <v>30</v>
      </c>
      <c r="D4" t="s">
        <v>9</v>
      </c>
      <c r="E4" t="s">
        <v>11</v>
      </c>
      <c r="F4" s="32"/>
      <c r="G4" s="15" t="s">
        <v>13</v>
      </c>
      <c r="H4" s="1" t="str">
        <f>"              ""LSGroup"": {
                ""loadShapeGSPGroupID"": """&amp;C4&amp;""",
                ""connectionTypeIndicator"": """&amp;D4&amp;""",
                ""marketSegmentIndicator"": """&amp;E4&amp;""","</f>
        <v xml:space="preserve">              "LSGroup": {
                "loadShapeGSPGroupID": "",
                "connectionTypeIndicator": "H",
                "marketSegmentIndicator": "A",</v>
      </c>
      <c r="I4" s="1" t="str">
        <f>"                ""loadShapeDomesticPremiseIndicator"": "&amp;F4&amp;",
                ""measurementQuantityID"": """&amp;G4&amp;"""
              },"</f>
        <v xml:space="preserve">                "loadShapeDomesticPremiseIndicator": ,
                "measurementQuantityID": "AI"
              },</v>
      </c>
      <c r="J4" s="1" t="str">
        <f>H4&amp;"
"&amp;I4</f>
        <v xml:space="preserve">              "LSGroup": {
                "loadShapeGSPGroupID": "",
                "connectionTypeIndicator": "H",
                "marketSegmentIndicator": "A",
                "loadShapeDomesticPremiseIndicator": ,
                "measurementQuantityID": "AI"
              },</v>
      </c>
      <c r="K4" s="19">
        <v>0</v>
      </c>
      <c r="L4" s="35">
        <v>0.5</v>
      </c>
      <c r="M4" s="15" t="s">
        <v>11</v>
      </c>
      <c r="N4" t="s">
        <v>50</v>
      </c>
      <c r="O4" t="str">
        <f>"                  ""sp"": ""&lt;load_shape_date YYYY-MM-DDT"&amp;TEXT(K4,"HH:MM:SS")&amp;"+00:00&gt;"","</f>
        <v xml:space="preserve">                  "sp": "&lt;load_shape_date YYYY-MM-DDT00:00:00+00:00&gt;",</v>
      </c>
      <c r="P4" t="str">
        <f>"                  ""loadShapePeriodValue"": """&amp;TEXT(L4,"0.000")&amp;""","</f>
        <v xml:space="preserve">                  "loadShapePeriodValue": "0.500",</v>
      </c>
      <c r="Q4" t="str">
        <f>"                  ""defaultLoadShapeFlag"": """&amp;M4&amp;""""</f>
        <v xml:space="preserve">                  "defaultLoadShapeFlag": "A"</v>
      </c>
      <c r="S4" s="1" t="str">
        <f>IF(LEN(N4)&gt;0,N4&amp;"
","")&amp;"                {
"&amp;O4&amp;"
"&amp;P4&amp;"
"&amp;Q4&amp;"
                }"&amp;IF(LEN(R4)&gt;0,"
"&amp;R4,",")</f>
        <v xml:space="preserve">              "LSGroupSettlementPeriods": [
                {
                  "sp": "&lt;load_shape_date YYYY-MM-DDT00:00:00+00:00&gt;",
                  "loadShapePeriodValue": "0.500",
                  "defaultLoadShapeFlag": "A"
                },</v>
      </c>
    </row>
    <row r="5" spans="1:19" x14ac:dyDescent="0.25">
      <c r="K5" s="19">
        <v>2.0833333333333332E-2</v>
      </c>
      <c r="L5" s="35">
        <v>0.5</v>
      </c>
      <c r="M5" s="15" t="s">
        <v>11</v>
      </c>
      <c r="O5" t="str">
        <f t="shared" ref="O5:O51" si="0">"                  ""sp"": ""&lt;load_shape_date YYYY-MM-DDT"&amp;TEXT(K5,"HH:MM:SS")&amp;"+00:00&gt;"","</f>
        <v xml:space="preserve">                  "sp": "&lt;load_shape_date YYYY-MM-DDT00:30:00+00:00&gt;",</v>
      </c>
      <c r="P5" t="str">
        <f t="shared" ref="P5:P51" si="1">"                  ""loadShapePeriodValue"": """&amp;TEXT(L5,"0.000")&amp;""","</f>
        <v xml:space="preserve">                  "loadShapePeriodValue": "0.500",</v>
      </c>
      <c r="Q5" t="str">
        <f t="shared" ref="Q5:Q51" si="2">"                  ""defaultLoadShapeFlag"": """&amp;M5&amp;""""</f>
        <v xml:space="preserve">                  "defaultLoadShapeFlag": "A"</v>
      </c>
      <c r="S5" s="1" t="str">
        <f t="shared" ref="S5:S51" si="3">IF(LEN(N5)&gt;0,N5&amp;"
","")&amp;"                {
"&amp;O5&amp;"
"&amp;P5&amp;"
"&amp;Q5&amp;"
                }"&amp;IF(LEN(R5)&gt;0,"
"&amp;R5,",")</f>
        <v xml:space="preserve">                {
                  "sp": "&lt;load_shape_date YYYY-MM-DDT00:30:00+00:00&gt;",
                  "loadShapePeriodValue": "0.500",
                  "defaultLoadShapeFlag": "A"
                },</v>
      </c>
    </row>
    <row r="6" spans="1:19" x14ac:dyDescent="0.25">
      <c r="K6" s="19">
        <f>K5+K$5</f>
        <v>4.1666666666666664E-2</v>
      </c>
      <c r="L6" s="35">
        <v>0.5</v>
      </c>
      <c r="M6" s="15" t="s">
        <v>11</v>
      </c>
      <c r="O6" t="str">
        <f t="shared" si="0"/>
        <v xml:space="preserve">                  "sp": "&lt;load_shape_date YYYY-MM-DDT01:00:00+00:00&gt;",</v>
      </c>
      <c r="P6" t="str">
        <f t="shared" si="1"/>
        <v xml:space="preserve">                  "loadShapePeriodValue": "0.500",</v>
      </c>
      <c r="Q6" t="str">
        <f t="shared" si="2"/>
        <v xml:space="preserve">                  "defaultLoadShapeFlag": "A"</v>
      </c>
      <c r="S6" s="1" t="str">
        <f t="shared" si="3"/>
        <v xml:space="preserve">                {
                  "sp": "&lt;load_shape_date YYYY-MM-DDT01:00:00+00:00&gt;",
                  "loadShapePeriodValue": "0.500",
                  "defaultLoadShapeFlag": "A"
                },</v>
      </c>
    </row>
    <row r="7" spans="1:19" x14ac:dyDescent="0.25">
      <c r="K7" s="19">
        <f t="shared" ref="K7:K51" si="4">K6+K$5</f>
        <v>6.25E-2</v>
      </c>
      <c r="L7" s="35">
        <v>0.5</v>
      </c>
      <c r="M7" s="15" t="s">
        <v>11</v>
      </c>
      <c r="O7" t="str">
        <f t="shared" si="0"/>
        <v xml:space="preserve">                  "sp": "&lt;load_shape_date YYYY-MM-DDT01:30:00+00:00&gt;",</v>
      </c>
      <c r="P7" t="str">
        <f t="shared" si="1"/>
        <v xml:space="preserve">                  "loadShapePeriodValue": "0.500",</v>
      </c>
      <c r="Q7" t="str">
        <f t="shared" si="2"/>
        <v xml:space="preserve">                  "defaultLoadShapeFlag": "A"</v>
      </c>
      <c r="S7" s="1" t="str">
        <f t="shared" si="3"/>
        <v xml:space="preserve">                {
                  "sp": "&lt;load_shape_date YYYY-MM-DDT01:30:00+00:00&gt;",
                  "loadShapePeriodValue": "0.500",
                  "defaultLoadShapeFlag": "A"
                },</v>
      </c>
    </row>
    <row r="8" spans="1:19" x14ac:dyDescent="0.25">
      <c r="K8" s="19">
        <f t="shared" si="4"/>
        <v>8.3333333333333329E-2</v>
      </c>
      <c r="L8" s="35">
        <v>0.5</v>
      </c>
      <c r="M8" s="15" t="s">
        <v>11</v>
      </c>
      <c r="O8" t="str">
        <f t="shared" si="0"/>
        <v xml:space="preserve">                  "sp": "&lt;load_shape_date YYYY-MM-DDT02:00:00+00:00&gt;",</v>
      </c>
      <c r="P8" t="str">
        <f t="shared" si="1"/>
        <v xml:space="preserve">                  "loadShapePeriodValue": "0.500",</v>
      </c>
      <c r="Q8" t="str">
        <f t="shared" si="2"/>
        <v xml:space="preserve">                  "defaultLoadShapeFlag": "A"</v>
      </c>
      <c r="S8" s="1" t="str">
        <f t="shared" si="3"/>
        <v xml:space="preserve">                {
                  "sp": "&lt;load_shape_date YYYY-MM-DDT02:00:00+00:00&gt;",
                  "loadShapePeriodValue": "0.500",
                  "defaultLoadShapeFlag": "A"
                },</v>
      </c>
    </row>
    <row r="9" spans="1:19" x14ac:dyDescent="0.25">
      <c r="K9" s="19">
        <f t="shared" si="4"/>
        <v>0.10416666666666666</v>
      </c>
      <c r="L9" s="35">
        <v>0.5</v>
      </c>
      <c r="M9" s="15" t="s">
        <v>11</v>
      </c>
      <c r="O9" t="str">
        <f t="shared" si="0"/>
        <v xml:space="preserve">                  "sp": "&lt;load_shape_date YYYY-MM-DDT02:30:00+00:00&gt;",</v>
      </c>
      <c r="P9" t="str">
        <f t="shared" si="1"/>
        <v xml:space="preserve">                  "loadShapePeriodValue": "0.500",</v>
      </c>
      <c r="Q9" t="str">
        <f t="shared" si="2"/>
        <v xml:space="preserve">                  "defaultLoadShapeFlag": "A"</v>
      </c>
      <c r="S9" s="1" t="str">
        <f t="shared" si="3"/>
        <v xml:space="preserve">                {
                  "sp": "&lt;load_shape_date YYYY-MM-DDT02:30:00+00:00&gt;",
                  "loadShapePeriodValue": "0.500",
                  "defaultLoadShapeFlag": "A"
                },</v>
      </c>
    </row>
    <row r="10" spans="1:19" x14ac:dyDescent="0.25">
      <c r="K10" s="19">
        <f t="shared" si="4"/>
        <v>0.12499999999999999</v>
      </c>
      <c r="L10" s="35">
        <v>0.5</v>
      </c>
      <c r="M10" s="15" t="s">
        <v>11</v>
      </c>
      <c r="O10" t="str">
        <f t="shared" si="0"/>
        <v xml:space="preserve">                  "sp": "&lt;load_shape_date YYYY-MM-DDT03:00:00+00:00&gt;",</v>
      </c>
      <c r="P10" t="str">
        <f t="shared" si="1"/>
        <v xml:space="preserve">                  "loadShapePeriodValue": "0.500",</v>
      </c>
      <c r="Q10" t="str">
        <f t="shared" si="2"/>
        <v xml:space="preserve">                  "defaultLoadShapeFlag": "A"</v>
      </c>
      <c r="S10" s="1" t="str">
        <f t="shared" si="3"/>
        <v xml:space="preserve">                {
                  "sp": "&lt;load_shape_date YYYY-MM-DDT03:00:00+00:00&gt;",
                  "loadShapePeriodValue": "0.500",
                  "defaultLoadShapeFlag": "A"
                },</v>
      </c>
    </row>
    <row r="11" spans="1:19" x14ac:dyDescent="0.25">
      <c r="K11" s="19">
        <f t="shared" si="4"/>
        <v>0.14583333333333331</v>
      </c>
      <c r="L11" s="35">
        <v>0.5</v>
      </c>
      <c r="M11" s="15" t="s">
        <v>11</v>
      </c>
      <c r="O11" t="str">
        <f t="shared" si="0"/>
        <v xml:space="preserve">                  "sp": "&lt;load_shape_date YYYY-MM-DDT03:30:00+00:00&gt;",</v>
      </c>
      <c r="P11" t="str">
        <f t="shared" si="1"/>
        <v xml:space="preserve">                  "loadShapePeriodValue": "0.500",</v>
      </c>
      <c r="Q11" t="str">
        <f t="shared" si="2"/>
        <v xml:space="preserve">                  "defaultLoadShapeFlag": "A"</v>
      </c>
      <c r="S11" s="1" t="str">
        <f t="shared" si="3"/>
        <v xml:space="preserve">                {
                  "sp": "&lt;load_shape_date YYYY-MM-DDT03:30:00+00:00&gt;",
                  "loadShapePeriodValue": "0.500",
                  "defaultLoadShapeFlag": "A"
                },</v>
      </c>
    </row>
    <row r="12" spans="1:19" x14ac:dyDescent="0.25">
      <c r="K12" s="19">
        <f t="shared" si="4"/>
        <v>0.16666666666666666</v>
      </c>
      <c r="L12" s="35">
        <v>0.5</v>
      </c>
      <c r="M12" s="15" t="s">
        <v>11</v>
      </c>
      <c r="O12" t="str">
        <f t="shared" si="0"/>
        <v xml:space="preserve">                  "sp": "&lt;load_shape_date YYYY-MM-DDT04:00:00+00:00&gt;",</v>
      </c>
      <c r="P12" t="str">
        <f t="shared" si="1"/>
        <v xml:space="preserve">                  "loadShapePeriodValue": "0.500",</v>
      </c>
      <c r="Q12" t="str">
        <f t="shared" si="2"/>
        <v xml:space="preserve">                  "defaultLoadShapeFlag": "A"</v>
      </c>
      <c r="S12" s="1" t="str">
        <f t="shared" si="3"/>
        <v xml:space="preserve">                {
                  "sp": "&lt;load_shape_date YYYY-MM-DDT04:00:00+00:00&gt;",
                  "loadShapePeriodValue": "0.500",
                  "defaultLoadShapeFlag": "A"
                },</v>
      </c>
    </row>
    <row r="13" spans="1:19" x14ac:dyDescent="0.25">
      <c r="K13" s="19">
        <f t="shared" si="4"/>
        <v>0.1875</v>
      </c>
      <c r="L13" s="35">
        <v>0.5</v>
      </c>
      <c r="M13" s="15" t="s">
        <v>11</v>
      </c>
      <c r="O13" t="str">
        <f t="shared" si="0"/>
        <v xml:space="preserve">                  "sp": "&lt;load_shape_date YYYY-MM-DDT04:30:00+00:00&gt;",</v>
      </c>
      <c r="P13" t="str">
        <f t="shared" si="1"/>
        <v xml:space="preserve">                  "loadShapePeriodValue": "0.500",</v>
      </c>
      <c r="Q13" t="str">
        <f t="shared" si="2"/>
        <v xml:space="preserve">                  "defaultLoadShapeFlag": "A"</v>
      </c>
      <c r="S13" s="1" t="str">
        <f t="shared" si="3"/>
        <v xml:space="preserve">                {
                  "sp": "&lt;load_shape_date YYYY-MM-DDT04:30:00+00:00&gt;",
                  "loadShapePeriodValue": "0.500",
                  "defaultLoadShapeFlag": "A"
                },</v>
      </c>
    </row>
    <row r="14" spans="1:19" x14ac:dyDescent="0.25">
      <c r="K14" s="19">
        <f t="shared" si="4"/>
        <v>0.20833333333333334</v>
      </c>
      <c r="L14" s="35">
        <v>0.5</v>
      </c>
      <c r="M14" s="15" t="s">
        <v>11</v>
      </c>
      <c r="O14" t="str">
        <f t="shared" si="0"/>
        <v xml:space="preserve">                  "sp": "&lt;load_shape_date YYYY-MM-DDT05:00:00+00:00&gt;",</v>
      </c>
      <c r="P14" t="str">
        <f t="shared" si="1"/>
        <v xml:space="preserve">                  "loadShapePeriodValue": "0.500",</v>
      </c>
      <c r="Q14" t="str">
        <f t="shared" si="2"/>
        <v xml:space="preserve">                  "defaultLoadShapeFlag": "A"</v>
      </c>
      <c r="S14" s="1" t="str">
        <f t="shared" si="3"/>
        <v xml:space="preserve">                {
                  "sp": "&lt;load_shape_date YYYY-MM-DDT05:00:00+00:00&gt;",
                  "loadShapePeriodValue": "0.500",
                  "defaultLoadShapeFlag": "A"
                },</v>
      </c>
    </row>
    <row r="15" spans="1:19" x14ac:dyDescent="0.25">
      <c r="K15" s="19">
        <f t="shared" si="4"/>
        <v>0.22916666666666669</v>
      </c>
      <c r="L15" s="35">
        <v>0.5</v>
      </c>
      <c r="M15" s="15" t="s">
        <v>11</v>
      </c>
      <c r="O15" t="str">
        <f t="shared" si="0"/>
        <v xml:space="preserve">                  "sp": "&lt;load_shape_date YYYY-MM-DDT05:30:00+00:00&gt;",</v>
      </c>
      <c r="P15" t="str">
        <f t="shared" si="1"/>
        <v xml:space="preserve">                  "loadShapePeriodValue": "0.500",</v>
      </c>
      <c r="Q15" t="str">
        <f t="shared" si="2"/>
        <v xml:space="preserve">                  "defaultLoadShapeFlag": "A"</v>
      </c>
      <c r="S15" s="1" t="str">
        <f t="shared" si="3"/>
        <v xml:space="preserve">                {
                  "sp": "&lt;load_shape_date YYYY-MM-DDT05:30:00+00:00&gt;",
                  "loadShapePeriodValue": "0.500",
                  "defaultLoadShapeFlag": "A"
                },</v>
      </c>
    </row>
    <row r="16" spans="1:19" x14ac:dyDescent="0.25">
      <c r="K16" s="19">
        <f t="shared" si="4"/>
        <v>0.25</v>
      </c>
      <c r="L16" s="35">
        <v>0.5</v>
      </c>
      <c r="M16" s="15" t="s">
        <v>11</v>
      </c>
      <c r="O16" t="str">
        <f t="shared" si="0"/>
        <v xml:space="preserve">                  "sp": "&lt;load_shape_date YYYY-MM-DDT06:00:00+00:00&gt;",</v>
      </c>
      <c r="P16" t="str">
        <f t="shared" si="1"/>
        <v xml:space="preserve">                  "loadShapePeriodValue": "0.500",</v>
      </c>
      <c r="Q16" t="str">
        <f t="shared" si="2"/>
        <v xml:space="preserve">                  "defaultLoadShapeFlag": "A"</v>
      </c>
      <c r="S16" s="1" t="str">
        <f t="shared" si="3"/>
        <v xml:space="preserve">                {
                  "sp": "&lt;load_shape_date YYYY-MM-DDT06:00:00+00:00&gt;",
                  "loadShapePeriodValue": "0.500",
                  "defaultLoadShapeFlag": "A"
                },</v>
      </c>
    </row>
    <row r="17" spans="11:19" x14ac:dyDescent="0.25">
      <c r="K17" s="19">
        <f t="shared" si="4"/>
        <v>0.27083333333333331</v>
      </c>
      <c r="L17" s="35">
        <v>0.5</v>
      </c>
      <c r="M17" s="15" t="s">
        <v>11</v>
      </c>
      <c r="O17" t="str">
        <f t="shared" si="0"/>
        <v xml:space="preserve">                  "sp": "&lt;load_shape_date YYYY-MM-DDT06:30:00+00:00&gt;",</v>
      </c>
      <c r="P17" t="str">
        <f t="shared" si="1"/>
        <v xml:space="preserve">                  "loadShapePeriodValue": "0.500",</v>
      </c>
      <c r="Q17" t="str">
        <f t="shared" si="2"/>
        <v xml:space="preserve">                  "defaultLoadShapeFlag": "A"</v>
      </c>
      <c r="S17" s="1" t="str">
        <f t="shared" si="3"/>
        <v xml:space="preserve">                {
                  "sp": "&lt;load_shape_date YYYY-MM-DDT06:30:00+00:00&gt;",
                  "loadShapePeriodValue": "0.500",
                  "defaultLoadShapeFlag": "A"
                },</v>
      </c>
    </row>
    <row r="18" spans="11:19" x14ac:dyDescent="0.25">
      <c r="K18" s="19">
        <f t="shared" si="4"/>
        <v>0.29166666666666663</v>
      </c>
      <c r="L18" s="35">
        <v>0.5</v>
      </c>
      <c r="M18" s="15" t="s">
        <v>11</v>
      </c>
      <c r="O18" t="str">
        <f t="shared" si="0"/>
        <v xml:space="preserve">                  "sp": "&lt;load_shape_date YYYY-MM-DDT07:00:00+00:00&gt;",</v>
      </c>
      <c r="P18" t="str">
        <f t="shared" si="1"/>
        <v xml:space="preserve">                  "loadShapePeriodValue": "0.500",</v>
      </c>
      <c r="Q18" t="str">
        <f t="shared" si="2"/>
        <v xml:space="preserve">                  "defaultLoadShapeFlag": "A"</v>
      </c>
      <c r="S18" s="1" t="str">
        <f t="shared" si="3"/>
        <v xml:space="preserve">                {
                  "sp": "&lt;load_shape_date YYYY-MM-DDT07:00:00+00:00&gt;",
                  "loadShapePeriodValue": "0.500",
                  "defaultLoadShapeFlag": "A"
                },</v>
      </c>
    </row>
    <row r="19" spans="11:19" x14ac:dyDescent="0.25">
      <c r="K19" s="19">
        <f t="shared" si="4"/>
        <v>0.31249999999999994</v>
      </c>
      <c r="L19" s="35">
        <v>0.5</v>
      </c>
      <c r="M19" s="15" t="s">
        <v>11</v>
      </c>
      <c r="O19" t="str">
        <f t="shared" si="0"/>
        <v xml:space="preserve">                  "sp": "&lt;load_shape_date YYYY-MM-DDT07:30:00+00:00&gt;",</v>
      </c>
      <c r="P19" t="str">
        <f t="shared" si="1"/>
        <v xml:space="preserve">                  "loadShapePeriodValue": "0.500",</v>
      </c>
      <c r="Q19" t="str">
        <f t="shared" si="2"/>
        <v xml:space="preserve">                  "defaultLoadShapeFlag": "A"</v>
      </c>
      <c r="S19" s="1" t="str">
        <f t="shared" si="3"/>
        <v xml:space="preserve">                {
                  "sp": "&lt;load_shape_date YYYY-MM-DDT07:30:00+00:00&gt;",
                  "loadShapePeriodValue": "0.500",
                  "defaultLoadShapeFlag": "A"
                },</v>
      </c>
    </row>
    <row r="20" spans="11:19" x14ac:dyDescent="0.25">
      <c r="K20" s="19">
        <f t="shared" si="4"/>
        <v>0.33333333333333326</v>
      </c>
      <c r="L20" s="35">
        <v>3</v>
      </c>
      <c r="M20" s="15" t="s">
        <v>11</v>
      </c>
      <c r="O20" t="str">
        <f t="shared" si="0"/>
        <v xml:space="preserve">                  "sp": "&lt;load_shape_date YYYY-MM-DDT08:00:00+00:00&gt;",</v>
      </c>
      <c r="P20" t="str">
        <f t="shared" si="1"/>
        <v xml:space="preserve">                  "loadShapePeriodValue": "3.000",</v>
      </c>
      <c r="Q20" t="str">
        <f t="shared" si="2"/>
        <v xml:space="preserve">                  "defaultLoadShapeFlag": "A"</v>
      </c>
      <c r="S20" s="1" t="str">
        <f t="shared" si="3"/>
        <v xml:space="preserve">                {
                  "sp": "&lt;load_shape_date YYYY-MM-DDT08:00:00+00:00&gt;",
                  "loadShapePeriodValue": "3.000",
                  "defaultLoadShapeFlag": "A"
                },</v>
      </c>
    </row>
    <row r="21" spans="11:19" x14ac:dyDescent="0.25">
      <c r="K21" s="19">
        <f t="shared" si="4"/>
        <v>0.35416666666666657</v>
      </c>
      <c r="L21" s="35">
        <v>3</v>
      </c>
      <c r="M21" s="15" t="s">
        <v>11</v>
      </c>
      <c r="O21" t="str">
        <f t="shared" si="0"/>
        <v xml:space="preserve">                  "sp": "&lt;load_shape_date YYYY-MM-DDT08:30:00+00:00&gt;",</v>
      </c>
      <c r="P21" t="str">
        <f t="shared" si="1"/>
        <v xml:space="preserve">                  "loadShapePeriodValue": "3.000",</v>
      </c>
      <c r="Q21" t="str">
        <f t="shared" si="2"/>
        <v xml:space="preserve">                  "defaultLoadShapeFlag": "A"</v>
      </c>
      <c r="S21" s="1" t="str">
        <f t="shared" si="3"/>
        <v xml:space="preserve">                {
                  "sp": "&lt;load_shape_date YYYY-MM-DDT08:30:00+00:00&gt;",
                  "loadShapePeriodValue": "3.000",
                  "defaultLoadShapeFlag": "A"
                },</v>
      </c>
    </row>
    <row r="22" spans="11:19" x14ac:dyDescent="0.25">
      <c r="K22" s="19">
        <f t="shared" si="4"/>
        <v>0.37499999999999989</v>
      </c>
      <c r="L22" s="35">
        <v>3</v>
      </c>
      <c r="M22" s="15" t="s">
        <v>11</v>
      </c>
      <c r="O22" t="str">
        <f t="shared" si="0"/>
        <v xml:space="preserve">                  "sp": "&lt;load_shape_date YYYY-MM-DDT09:00:00+00:00&gt;",</v>
      </c>
      <c r="P22" t="str">
        <f t="shared" si="1"/>
        <v xml:space="preserve">                  "loadShapePeriodValue": "3.000",</v>
      </c>
      <c r="Q22" t="str">
        <f t="shared" si="2"/>
        <v xml:space="preserve">                  "defaultLoadShapeFlag": "A"</v>
      </c>
      <c r="S22" s="1" t="str">
        <f t="shared" si="3"/>
        <v xml:space="preserve">                {
                  "sp": "&lt;load_shape_date YYYY-MM-DDT09:00:00+00:00&gt;",
                  "loadShapePeriodValue": "3.000",
                  "defaultLoadShapeFlag": "A"
                },</v>
      </c>
    </row>
    <row r="23" spans="11:19" x14ac:dyDescent="0.25">
      <c r="K23" s="19">
        <f t="shared" si="4"/>
        <v>0.3958333333333332</v>
      </c>
      <c r="L23" s="35">
        <v>3</v>
      </c>
      <c r="M23" s="15" t="s">
        <v>11</v>
      </c>
      <c r="O23" t="str">
        <f t="shared" si="0"/>
        <v xml:space="preserve">                  "sp": "&lt;load_shape_date YYYY-MM-DDT09:30:00+00:00&gt;",</v>
      </c>
      <c r="P23" t="str">
        <f t="shared" si="1"/>
        <v xml:space="preserve">                  "loadShapePeriodValue": "3.000",</v>
      </c>
      <c r="Q23" t="str">
        <f t="shared" si="2"/>
        <v xml:space="preserve">                  "defaultLoadShapeFlag": "A"</v>
      </c>
      <c r="S23" s="1" t="str">
        <f t="shared" si="3"/>
        <v xml:space="preserve">                {
                  "sp": "&lt;load_shape_date YYYY-MM-DDT09:30:00+00:00&gt;",
                  "loadShapePeriodValue": "3.000",
                  "defaultLoadShapeFlag": "A"
                },</v>
      </c>
    </row>
    <row r="24" spans="11:19" x14ac:dyDescent="0.25">
      <c r="K24" s="19">
        <f t="shared" si="4"/>
        <v>0.41666666666666652</v>
      </c>
      <c r="L24" s="35">
        <v>3</v>
      </c>
      <c r="M24" s="15" t="s">
        <v>11</v>
      </c>
      <c r="O24" t="str">
        <f t="shared" si="0"/>
        <v xml:space="preserve">                  "sp": "&lt;load_shape_date YYYY-MM-DDT10:00:00+00:00&gt;",</v>
      </c>
      <c r="P24" t="str">
        <f t="shared" si="1"/>
        <v xml:space="preserve">                  "loadShapePeriodValue": "3.000",</v>
      </c>
      <c r="Q24" t="str">
        <f t="shared" si="2"/>
        <v xml:space="preserve">                  "defaultLoadShapeFlag": "A"</v>
      </c>
      <c r="S24" s="1" t="str">
        <f t="shared" si="3"/>
        <v xml:space="preserve">                {
                  "sp": "&lt;load_shape_date YYYY-MM-DDT10:00:00+00:00&gt;",
                  "loadShapePeriodValue": "3.000",
                  "defaultLoadShapeFlag": "A"
                },</v>
      </c>
    </row>
    <row r="25" spans="11:19" x14ac:dyDescent="0.25">
      <c r="K25" s="19">
        <f t="shared" si="4"/>
        <v>0.43749999999999983</v>
      </c>
      <c r="L25" s="35">
        <v>3</v>
      </c>
      <c r="M25" s="15" t="s">
        <v>11</v>
      </c>
      <c r="O25" t="str">
        <f t="shared" si="0"/>
        <v xml:space="preserve">                  "sp": "&lt;load_shape_date YYYY-MM-DDT10:30:00+00:00&gt;",</v>
      </c>
      <c r="P25" t="str">
        <f t="shared" si="1"/>
        <v xml:space="preserve">                  "loadShapePeriodValue": "3.000",</v>
      </c>
      <c r="Q25" t="str">
        <f t="shared" si="2"/>
        <v xml:space="preserve">                  "defaultLoadShapeFlag": "A"</v>
      </c>
      <c r="S25" s="1" t="str">
        <f t="shared" si="3"/>
        <v xml:space="preserve">                {
                  "sp": "&lt;load_shape_date YYYY-MM-DDT10:30:00+00:00&gt;",
                  "loadShapePeriodValue": "3.000",
                  "defaultLoadShapeFlag": "A"
                },</v>
      </c>
    </row>
    <row r="26" spans="11:19" x14ac:dyDescent="0.25">
      <c r="K26" s="19">
        <f t="shared" si="4"/>
        <v>0.45833333333333315</v>
      </c>
      <c r="L26" s="35">
        <v>3</v>
      </c>
      <c r="M26" s="15" t="s">
        <v>11</v>
      </c>
      <c r="O26" t="str">
        <f t="shared" si="0"/>
        <v xml:space="preserve">                  "sp": "&lt;load_shape_date YYYY-MM-DDT11:00:00+00:00&gt;",</v>
      </c>
      <c r="P26" t="str">
        <f t="shared" si="1"/>
        <v xml:space="preserve">                  "loadShapePeriodValue": "3.000",</v>
      </c>
      <c r="Q26" t="str">
        <f t="shared" si="2"/>
        <v xml:space="preserve">                  "defaultLoadShapeFlag": "A"</v>
      </c>
      <c r="S26" s="1" t="str">
        <f t="shared" si="3"/>
        <v xml:space="preserve">                {
                  "sp": "&lt;load_shape_date YYYY-MM-DDT11:00:00+00:00&gt;",
                  "loadShapePeriodValue": "3.000",
                  "defaultLoadShapeFlag": "A"
                },</v>
      </c>
    </row>
    <row r="27" spans="11:19" x14ac:dyDescent="0.25">
      <c r="K27" s="19">
        <f t="shared" si="4"/>
        <v>0.47916666666666646</v>
      </c>
      <c r="L27" s="35">
        <v>3</v>
      </c>
      <c r="M27" s="15" t="s">
        <v>11</v>
      </c>
      <c r="O27" t="str">
        <f t="shared" si="0"/>
        <v xml:space="preserve">                  "sp": "&lt;load_shape_date YYYY-MM-DDT11:30:00+00:00&gt;",</v>
      </c>
      <c r="P27" t="str">
        <f t="shared" si="1"/>
        <v xml:space="preserve">                  "loadShapePeriodValue": "3.000",</v>
      </c>
      <c r="Q27" t="str">
        <f t="shared" si="2"/>
        <v xml:space="preserve">                  "defaultLoadShapeFlag": "A"</v>
      </c>
      <c r="S27" s="1" t="str">
        <f t="shared" si="3"/>
        <v xml:space="preserve">                {
                  "sp": "&lt;load_shape_date YYYY-MM-DDT11:30:00+00:00&gt;",
                  "loadShapePeriodValue": "3.000",
                  "defaultLoadShapeFlag": "A"
                },</v>
      </c>
    </row>
    <row r="28" spans="11:19" x14ac:dyDescent="0.25">
      <c r="K28" s="19">
        <f t="shared" si="4"/>
        <v>0.49999999999999978</v>
      </c>
      <c r="L28" s="35">
        <v>3</v>
      </c>
      <c r="M28" s="15" t="s">
        <v>11</v>
      </c>
      <c r="O28" t="str">
        <f t="shared" si="0"/>
        <v xml:space="preserve">                  "sp": "&lt;load_shape_date YYYY-MM-DDT12:00:00+00:00&gt;",</v>
      </c>
      <c r="P28" t="str">
        <f t="shared" si="1"/>
        <v xml:space="preserve">                  "loadShapePeriodValue": "3.000",</v>
      </c>
      <c r="Q28" t="str">
        <f t="shared" si="2"/>
        <v xml:space="preserve">                  "defaultLoadShapeFlag": "A"</v>
      </c>
      <c r="S28" s="1" t="str">
        <f t="shared" si="3"/>
        <v xml:space="preserve">                {
                  "sp": "&lt;load_shape_date YYYY-MM-DDT12:00:00+00:00&gt;",
                  "loadShapePeriodValue": "3.000",
                  "defaultLoadShapeFlag": "A"
                },</v>
      </c>
    </row>
    <row r="29" spans="11:19" x14ac:dyDescent="0.25">
      <c r="K29" s="19">
        <f t="shared" si="4"/>
        <v>0.52083333333333315</v>
      </c>
      <c r="L29" s="35">
        <v>3</v>
      </c>
      <c r="M29" s="15" t="s">
        <v>11</v>
      </c>
      <c r="O29" t="str">
        <f t="shared" si="0"/>
        <v xml:space="preserve">                  "sp": "&lt;load_shape_date YYYY-MM-DDT12:30:00+00:00&gt;",</v>
      </c>
      <c r="P29" t="str">
        <f t="shared" si="1"/>
        <v xml:space="preserve">                  "loadShapePeriodValue": "3.000",</v>
      </c>
      <c r="Q29" t="str">
        <f t="shared" si="2"/>
        <v xml:space="preserve">                  "defaultLoadShapeFlag": "A"</v>
      </c>
      <c r="S29" s="1" t="str">
        <f t="shared" si="3"/>
        <v xml:space="preserve">                {
                  "sp": "&lt;load_shape_date YYYY-MM-DDT12:30:00+00:00&gt;",
                  "loadShapePeriodValue": "3.000",
                  "defaultLoadShapeFlag": "A"
                },</v>
      </c>
    </row>
    <row r="30" spans="11:19" x14ac:dyDescent="0.25">
      <c r="K30" s="19">
        <f t="shared" si="4"/>
        <v>0.54166666666666652</v>
      </c>
      <c r="L30" s="35">
        <v>3</v>
      </c>
      <c r="M30" s="15" t="s">
        <v>11</v>
      </c>
      <c r="O30" t="str">
        <f t="shared" si="0"/>
        <v xml:space="preserve">                  "sp": "&lt;load_shape_date YYYY-MM-DDT13:00:00+00:00&gt;",</v>
      </c>
      <c r="P30" t="str">
        <f t="shared" si="1"/>
        <v xml:space="preserve">                  "loadShapePeriodValue": "3.000",</v>
      </c>
      <c r="Q30" t="str">
        <f t="shared" si="2"/>
        <v xml:space="preserve">                  "defaultLoadShapeFlag": "A"</v>
      </c>
      <c r="S30" s="1" t="str">
        <f t="shared" si="3"/>
        <v xml:space="preserve">                {
                  "sp": "&lt;load_shape_date YYYY-MM-DDT13:00:00+00:00&gt;",
                  "loadShapePeriodValue": "3.000",
                  "defaultLoadShapeFlag": "A"
                },</v>
      </c>
    </row>
    <row r="31" spans="11:19" x14ac:dyDescent="0.25">
      <c r="K31" s="19">
        <f t="shared" si="4"/>
        <v>0.56249999999999989</v>
      </c>
      <c r="L31" s="35">
        <v>3</v>
      </c>
      <c r="M31" s="15" t="s">
        <v>11</v>
      </c>
      <c r="O31" t="str">
        <f t="shared" si="0"/>
        <v xml:space="preserve">                  "sp": "&lt;load_shape_date YYYY-MM-DDT13:30:00+00:00&gt;",</v>
      </c>
      <c r="P31" t="str">
        <f t="shared" si="1"/>
        <v xml:space="preserve">                  "loadShapePeriodValue": "3.000",</v>
      </c>
      <c r="Q31" t="str">
        <f t="shared" si="2"/>
        <v xml:space="preserve">                  "defaultLoadShapeFlag": "A"</v>
      </c>
      <c r="S31" s="1" t="str">
        <f t="shared" si="3"/>
        <v xml:space="preserve">                {
                  "sp": "&lt;load_shape_date YYYY-MM-DDT13:30:00+00:00&gt;",
                  "loadShapePeriodValue": "3.000",
                  "defaultLoadShapeFlag": "A"
                },</v>
      </c>
    </row>
    <row r="32" spans="11:19" x14ac:dyDescent="0.25">
      <c r="K32" s="19">
        <f t="shared" si="4"/>
        <v>0.58333333333333326</v>
      </c>
      <c r="L32" s="35">
        <v>3</v>
      </c>
      <c r="M32" s="15" t="s">
        <v>11</v>
      </c>
      <c r="O32" t="str">
        <f t="shared" si="0"/>
        <v xml:space="preserve">                  "sp": "&lt;load_shape_date YYYY-MM-DDT14:00:00+00:00&gt;",</v>
      </c>
      <c r="P32" t="str">
        <f t="shared" si="1"/>
        <v xml:space="preserve">                  "loadShapePeriodValue": "3.000",</v>
      </c>
      <c r="Q32" t="str">
        <f t="shared" si="2"/>
        <v xml:space="preserve">                  "defaultLoadShapeFlag": "A"</v>
      </c>
      <c r="S32" s="1" t="str">
        <f t="shared" si="3"/>
        <v xml:space="preserve">                {
                  "sp": "&lt;load_shape_date YYYY-MM-DDT14:00:00+00:00&gt;",
                  "loadShapePeriodValue": "3.000",
                  "defaultLoadShapeFlag": "A"
                },</v>
      </c>
    </row>
    <row r="33" spans="11:19" x14ac:dyDescent="0.25">
      <c r="K33" s="19">
        <f t="shared" si="4"/>
        <v>0.60416666666666663</v>
      </c>
      <c r="L33" s="35">
        <v>3</v>
      </c>
      <c r="M33" s="15" t="s">
        <v>11</v>
      </c>
      <c r="O33" t="str">
        <f t="shared" si="0"/>
        <v xml:space="preserve">                  "sp": "&lt;load_shape_date YYYY-MM-DDT14:30:00+00:00&gt;",</v>
      </c>
      <c r="P33" t="str">
        <f t="shared" si="1"/>
        <v xml:space="preserve">                  "loadShapePeriodValue": "3.000",</v>
      </c>
      <c r="Q33" t="str">
        <f t="shared" si="2"/>
        <v xml:space="preserve">                  "defaultLoadShapeFlag": "A"</v>
      </c>
      <c r="S33" s="1" t="str">
        <f t="shared" si="3"/>
        <v xml:space="preserve">                {
                  "sp": "&lt;load_shape_date YYYY-MM-DDT14:30:00+00:00&gt;",
                  "loadShapePeriodValue": "3.000",
                  "defaultLoadShapeFlag": "A"
                },</v>
      </c>
    </row>
    <row r="34" spans="11:19" x14ac:dyDescent="0.25">
      <c r="K34" s="19">
        <f t="shared" si="4"/>
        <v>0.625</v>
      </c>
      <c r="L34" s="35">
        <v>3</v>
      </c>
      <c r="M34" s="15" t="s">
        <v>11</v>
      </c>
      <c r="O34" t="str">
        <f t="shared" si="0"/>
        <v xml:space="preserve">                  "sp": "&lt;load_shape_date YYYY-MM-DDT15:00:00+00:00&gt;",</v>
      </c>
      <c r="P34" t="str">
        <f t="shared" si="1"/>
        <v xml:space="preserve">                  "loadShapePeriodValue": "3.000",</v>
      </c>
      <c r="Q34" t="str">
        <f t="shared" si="2"/>
        <v xml:space="preserve">                  "defaultLoadShapeFlag": "A"</v>
      </c>
      <c r="S34" s="1" t="str">
        <f t="shared" si="3"/>
        <v xml:space="preserve">                {
                  "sp": "&lt;load_shape_date YYYY-MM-DDT15:00:00+00:00&gt;",
                  "loadShapePeriodValue": "3.000",
                  "defaultLoadShapeFlag": "A"
                },</v>
      </c>
    </row>
    <row r="35" spans="11:19" x14ac:dyDescent="0.25">
      <c r="K35" s="19">
        <f t="shared" si="4"/>
        <v>0.64583333333333337</v>
      </c>
      <c r="L35" s="35">
        <v>3</v>
      </c>
      <c r="M35" s="15" t="s">
        <v>11</v>
      </c>
      <c r="O35" t="str">
        <f t="shared" si="0"/>
        <v xml:space="preserve">                  "sp": "&lt;load_shape_date YYYY-MM-DDT15:30:00+00:00&gt;",</v>
      </c>
      <c r="P35" t="str">
        <f t="shared" si="1"/>
        <v xml:space="preserve">                  "loadShapePeriodValue": "3.000",</v>
      </c>
      <c r="Q35" t="str">
        <f t="shared" si="2"/>
        <v xml:space="preserve">                  "defaultLoadShapeFlag": "A"</v>
      </c>
      <c r="S35" s="1" t="str">
        <f t="shared" si="3"/>
        <v xml:space="preserve">                {
                  "sp": "&lt;load_shape_date YYYY-MM-DDT15:30:00+00:00&gt;",
                  "loadShapePeriodValue": "3.000",
                  "defaultLoadShapeFlag": "A"
                },</v>
      </c>
    </row>
    <row r="36" spans="11:19" x14ac:dyDescent="0.25">
      <c r="K36" s="19">
        <f t="shared" si="4"/>
        <v>0.66666666666666674</v>
      </c>
      <c r="L36" s="35">
        <v>3</v>
      </c>
      <c r="M36" s="15" t="s">
        <v>11</v>
      </c>
      <c r="O36" t="str">
        <f t="shared" si="0"/>
        <v xml:space="preserve">                  "sp": "&lt;load_shape_date YYYY-MM-DDT16:00:00+00:00&gt;",</v>
      </c>
      <c r="P36" t="str">
        <f t="shared" si="1"/>
        <v xml:space="preserve">                  "loadShapePeriodValue": "3.000",</v>
      </c>
      <c r="Q36" t="str">
        <f t="shared" si="2"/>
        <v xml:space="preserve">                  "defaultLoadShapeFlag": "A"</v>
      </c>
      <c r="S36" s="1" t="str">
        <f t="shared" si="3"/>
        <v xml:space="preserve">                {
                  "sp": "&lt;load_shape_date YYYY-MM-DDT16:00:00+00:00&gt;",
                  "loadShapePeriodValue": "3.000",
                  "defaultLoadShapeFlag": "A"
                },</v>
      </c>
    </row>
    <row r="37" spans="11:19" x14ac:dyDescent="0.25">
      <c r="K37" s="19">
        <f t="shared" si="4"/>
        <v>0.68750000000000011</v>
      </c>
      <c r="L37" s="35">
        <v>3</v>
      </c>
      <c r="M37" s="15" t="s">
        <v>11</v>
      </c>
      <c r="O37" t="str">
        <f>"                  ""sp"": ""&lt;load_shape_date YYYY-MM-DDT"&amp;TEXT(K37,"HH:MM:SS")&amp;"+00:00&gt;"","</f>
        <v xml:space="preserve">                  "sp": "&lt;load_shape_date YYYY-MM-DDT16:30:00+00:00&gt;",</v>
      </c>
      <c r="P37" t="str">
        <f t="shared" si="1"/>
        <v xml:space="preserve">                  "loadShapePeriodValue": "3.000",</v>
      </c>
      <c r="Q37" t="str">
        <f t="shared" si="2"/>
        <v xml:space="preserve">                  "defaultLoadShapeFlag": "A"</v>
      </c>
      <c r="S37" s="1" t="str">
        <f t="shared" si="3"/>
        <v xml:space="preserve">                {
                  "sp": "&lt;load_shape_date YYYY-MM-DDT16:30:00+00:00&gt;",
                  "loadShapePeriodValue": "3.000",
                  "defaultLoadShapeFlag": "A"
                },</v>
      </c>
    </row>
    <row r="38" spans="11:19" x14ac:dyDescent="0.25">
      <c r="K38" s="19">
        <f t="shared" si="4"/>
        <v>0.70833333333333348</v>
      </c>
      <c r="L38" s="35">
        <v>3</v>
      </c>
      <c r="M38" s="15" t="s">
        <v>11</v>
      </c>
      <c r="O38" t="str">
        <f t="shared" si="0"/>
        <v xml:space="preserve">                  "sp": "&lt;load_shape_date YYYY-MM-DDT17:00:00+00:00&gt;",</v>
      </c>
      <c r="P38" t="str">
        <f t="shared" si="1"/>
        <v xml:space="preserve">                  "loadShapePeriodValue": "3.000",</v>
      </c>
      <c r="Q38" t="str">
        <f t="shared" si="2"/>
        <v xml:space="preserve">                  "defaultLoadShapeFlag": "A"</v>
      </c>
      <c r="S38" s="1" t="str">
        <f t="shared" si="3"/>
        <v xml:space="preserve">                {
                  "sp": "&lt;load_shape_date YYYY-MM-DDT17:00:00+00:00&gt;",
                  "loadShapePeriodValue": "3.000",
                  "defaultLoadShapeFlag": "A"
                },</v>
      </c>
    </row>
    <row r="39" spans="11:19" x14ac:dyDescent="0.25">
      <c r="K39" s="19">
        <f t="shared" si="4"/>
        <v>0.72916666666666685</v>
      </c>
      <c r="L39" s="35">
        <v>3</v>
      </c>
      <c r="M39" s="15" t="s">
        <v>11</v>
      </c>
      <c r="O39" t="str">
        <f t="shared" si="0"/>
        <v xml:space="preserve">                  "sp": "&lt;load_shape_date YYYY-MM-DDT17:30:00+00:00&gt;",</v>
      </c>
      <c r="P39" t="str">
        <f t="shared" si="1"/>
        <v xml:space="preserve">                  "loadShapePeriodValue": "3.000",</v>
      </c>
      <c r="Q39" t="str">
        <f t="shared" si="2"/>
        <v xml:space="preserve">                  "defaultLoadShapeFlag": "A"</v>
      </c>
      <c r="S39" s="1" t="str">
        <f t="shared" si="3"/>
        <v xml:space="preserve">                {
                  "sp": "&lt;load_shape_date YYYY-MM-DDT17:30:00+00:00&gt;",
                  "loadShapePeriodValue": "3.000",
                  "defaultLoadShapeFlag": "A"
                },</v>
      </c>
    </row>
    <row r="40" spans="11:19" x14ac:dyDescent="0.25">
      <c r="K40" s="19">
        <f t="shared" si="4"/>
        <v>0.75000000000000022</v>
      </c>
      <c r="L40" s="35">
        <v>0.5</v>
      </c>
      <c r="M40" s="15" t="s">
        <v>11</v>
      </c>
      <c r="O40" t="str">
        <f t="shared" si="0"/>
        <v xml:space="preserve">                  "sp": "&lt;load_shape_date YYYY-MM-DDT18:00:00+00:00&gt;",</v>
      </c>
      <c r="P40" t="str">
        <f t="shared" si="1"/>
        <v xml:space="preserve">                  "loadShapePeriodValue": "0.500",</v>
      </c>
      <c r="Q40" t="str">
        <f t="shared" si="2"/>
        <v xml:space="preserve">                  "defaultLoadShapeFlag": "A"</v>
      </c>
      <c r="S40" s="1" t="str">
        <f t="shared" si="3"/>
        <v xml:space="preserve">                {
                  "sp": "&lt;load_shape_date YYYY-MM-DDT18:00:00+00:00&gt;",
                  "loadShapePeriodValue": "0.500",
                  "defaultLoadShapeFlag": "A"
                },</v>
      </c>
    </row>
    <row r="41" spans="11:19" x14ac:dyDescent="0.25">
      <c r="K41" s="19">
        <f t="shared" si="4"/>
        <v>0.77083333333333359</v>
      </c>
      <c r="L41" s="35">
        <v>0.5</v>
      </c>
      <c r="M41" s="15" t="s">
        <v>11</v>
      </c>
      <c r="O41" t="str">
        <f t="shared" si="0"/>
        <v xml:space="preserve">                  "sp": "&lt;load_shape_date YYYY-MM-DDT18:30:00+00:00&gt;",</v>
      </c>
      <c r="P41" t="str">
        <f t="shared" si="1"/>
        <v xml:space="preserve">                  "loadShapePeriodValue": "0.500",</v>
      </c>
      <c r="Q41" t="str">
        <f t="shared" si="2"/>
        <v xml:space="preserve">                  "defaultLoadShapeFlag": "A"</v>
      </c>
      <c r="S41" s="1" t="str">
        <f t="shared" si="3"/>
        <v xml:space="preserve">                {
                  "sp": "&lt;load_shape_date YYYY-MM-DDT18:30:00+00:00&gt;",
                  "loadShapePeriodValue": "0.500",
                  "defaultLoadShapeFlag": "A"
                },</v>
      </c>
    </row>
    <row r="42" spans="11:19" x14ac:dyDescent="0.25">
      <c r="K42" s="19">
        <f t="shared" si="4"/>
        <v>0.79166666666666696</v>
      </c>
      <c r="L42" s="35">
        <v>0.5</v>
      </c>
      <c r="M42" s="15" t="s">
        <v>11</v>
      </c>
      <c r="O42" t="str">
        <f t="shared" si="0"/>
        <v xml:space="preserve">                  "sp": "&lt;load_shape_date YYYY-MM-DDT19:00:00+00:00&gt;",</v>
      </c>
      <c r="P42" t="str">
        <f t="shared" si="1"/>
        <v xml:space="preserve">                  "loadShapePeriodValue": "0.500",</v>
      </c>
      <c r="Q42" t="str">
        <f t="shared" si="2"/>
        <v xml:space="preserve">                  "defaultLoadShapeFlag": "A"</v>
      </c>
      <c r="S42" s="1" t="str">
        <f t="shared" si="3"/>
        <v xml:space="preserve">                {
                  "sp": "&lt;load_shape_date YYYY-MM-DDT19:00:00+00:00&gt;",
                  "loadShapePeriodValue": "0.500",
                  "defaultLoadShapeFlag": "A"
                },</v>
      </c>
    </row>
    <row r="43" spans="11:19" x14ac:dyDescent="0.25">
      <c r="K43" s="19">
        <f t="shared" si="4"/>
        <v>0.81250000000000033</v>
      </c>
      <c r="L43" s="35">
        <v>0.5</v>
      </c>
      <c r="M43" s="15" t="s">
        <v>11</v>
      </c>
      <c r="O43" t="str">
        <f t="shared" si="0"/>
        <v xml:space="preserve">                  "sp": "&lt;load_shape_date YYYY-MM-DDT19:30:00+00:00&gt;",</v>
      </c>
      <c r="P43" t="str">
        <f t="shared" si="1"/>
        <v xml:space="preserve">                  "loadShapePeriodValue": "0.500",</v>
      </c>
      <c r="Q43" t="str">
        <f t="shared" si="2"/>
        <v xml:space="preserve">                  "defaultLoadShapeFlag": "A"</v>
      </c>
      <c r="S43" s="1" t="str">
        <f t="shared" si="3"/>
        <v xml:space="preserve">                {
                  "sp": "&lt;load_shape_date YYYY-MM-DDT19:30:00+00:00&gt;",
                  "loadShapePeriodValue": "0.500",
                  "defaultLoadShapeFlag": "A"
                },</v>
      </c>
    </row>
    <row r="44" spans="11:19" x14ac:dyDescent="0.25">
      <c r="K44" s="19">
        <f t="shared" si="4"/>
        <v>0.8333333333333337</v>
      </c>
      <c r="L44" s="35">
        <v>0.5</v>
      </c>
      <c r="M44" s="15" t="s">
        <v>11</v>
      </c>
      <c r="O44" t="str">
        <f t="shared" si="0"/>
        <v xml:space="preserve">                  "sp": "&lt;load_shape_date YYYY-MM-DDT20:00:00+00:00&gt;",</v>
      </c>
      <c r="P44" t="str">
        <f t="shared" si="1"/>
        <v xml:space="preserve">                  "loadShapePeriodValue": "0.500",</v>
      </c>
      <c r="Q44" t="str">
        <f t="shared" si="2"/>
        <v xml:space="preserve">                  "defaultLoadShapeFlag": "A"</v>
      </c>
      <c r="S44" s="1" t="str">
        <f t="shared" si="3"/>
        <v xml:space="preserve">                {
                  "sp": "&lt;load_shape_date YYYY-MM-DDT20:00:00+00:00&gt;",
                  "loadShapePeriodValue": "0.500",
                  "defaultLoadShapeFlag": "A"
                },</v>
      </c>
    </row>
    <row r="45" spans="11:19" x14ac:dyDescent="0.25">
      <c r="K45" s="19">
        <f t="shared" si="4"/>
        <v>0.85416666666666707</v>
      </c>
      <c r="L45" s="35">
        <v>0.5</v>
      </c>
      <c r="M45" s="15" t="s">
        <v>11</v>
      </c>
      <c r="O45" t="str">
        <f t="shared" si="0"/>
        <v xml:space="preserve">                  "sp": "&lt;load_shape_date YYYY-MM-DDT20:30:00+00:00&gt;",</v>
      </c>
      <c r="P45" t="str">
        <f t="shared" si="1"/>
        <v xml:space="preserve">                  "loadShapePeriodValue": "0.500",</v>
      </c>
      <c r="Q45" t="str">
        <f t="shared" si="2"/>
        <v xml:space="preserve">                  "defaultLoadShapeFlag": "A"</v>
      </c>
      <c r="S45" s="1" t="str">
        <f t="shared" si="3"/>
        <v xml:space="preserve">                {
                  "sp": "&lt;load_shape_date YYYY-MM-DDT20:30:00+00:00&gt;",
                  "loadShapePeriodValue": "0.500",
                  "defaultLoadShapeFlag": "A"
                },</v>
      </c>
    </row>
    <row r="46" spans="11:19" x14ac:dyDescent="0.25">
      <c r="K46" s="19">
        <f t="shared" si="4"/>
        <v>0.87500000000000044</v>
      </c>
      <c r="L46" s="35">
        <v>0.5</v>
      </c>
      <c r="M46" s="15" t="s">
        <v>11</v>
      </c>
      <c r="O46" t="str">
        <f t="shared" si="0"/>
        <v xml:space="preserve">                  "sp": "&lt;load_shape_date YYYY-MM-DDT21:00:00+00:00&gt;",</v>
      </c>
      <c r="P46" t="str">
        <f t="shared" si="1"/>
        <v xml:space="preserve">                  "loadShapePeriodValue": "0.500",</v>
      </c>
      <c r="Q46" t="str">
        <f t="shared" si="2"/>
        <v xml:space="preserve">                  "defaultLoadShapeFlag": "A"</v>
      </c>
      <c r="S46" s="1" t="str">
        <f t="shared" si="3"/>
        <v xml:space="preserve">                {
                  "sp": "&lt;load_shape_date YYYY-MM-DDT21:00:00+00:00&gt;",
                  "loadShapePeriodValue": "0.500",
                  "defaultLoadShapeFlag": "A"
                },</v>
      </c>
    </row>
    <row r="47" spans="11:19" x14ac:dyDescent="0.25">
      <c r="K47" s="19">
        <f t="shared" si="4"/>
        <v>0.89583333333333381</v>
      </c>
      <c r="L47" s="35">
        <v>0.5</v>
      </c>
      <c r="M47" s="15" t="s">
        <v>11</v>
      </c>
      <c r="O47" t="str">
        <f t="shared" si="0"/>
        <v xml:space="preserve">                  "sp": "&lt;load_shape_date YYYY-MM-DDT21:30:00+00:00&gt;",</v>
      </c>
      <c r="P47" t="str">
        <f t="shared" si="1"/>
        <v xml:space="preserve">                  "loadShapePeriodValue": "0.500",</v>
      </c>
      <c r="Q47" t="str">
        <f t="shared" si="2"/>
        <v xml:space="preserve">                  "defaultLoadShapeFlag": "A"</v>
      </c>
      <c r="S47" s="1" t="str">
        <f t="shared" si="3"/>
        <v xml:space="preserve">                {
                  "sp": "&lt;load_shape_date YYYY-MM-DDT21:30:00+00:00&gt;",
                  "loadShapePeriodValue": "0.500",
                  "defaultLoadShapeFlag": "A"
                },</v>
      </c>
    </row>
    <row r="48" spans="11:19" x14ac:dyDescent="0.25">
      <c r="K48" s="19">
        <f t="shared" si="4"/>
        <v>0.91666666666666718</v>
      </c>
      <c r="L48" s="35">
        <v>0.5</v>
      </c>
      <c r="M48" s="15" t="s">
        <v>11</v>
      </c>
      <c r="O48" t="str">
        <f t="shared" si="0"/>
        <v xml:space="preserve">                  "sp": "&lt;load_shape_date YYYY-MM-DDT22:00:00+00:00&gt;",</v>
      </c>
      <c r="P48" t="str">
        <f t="shared" si="1"/>
        <v xml:space="preserve">                  "loadShapePeriodValue": "0.500",</v>
      </c>
      <c r="Q48" t="str">
        <f t="shared" si="2"/>
        <v xml:space="preserve">                  "defaultLoadShapeFlag": "A"</v>
      </c>
      <c r="S48" s="1" t="str">
        <f t="shared" si="3"/>
        <v xml:space="preserve">                {
                  "sp": "&lt;load_shape_date YYYY-MM-DDT22:00:00+00:00&gt;",
                  "loadShapePeriodValue": "0.500",
                  "defaultLoadShapeFlag": "A"
                },</v>
      </c>
    </row>
    <row r="49" spans="11:19" x14ac:dyDescent="0.25">
      <c r="K49" s="19">
        <f t="shared" si="4"/>
        <v>0.93750000000000056</v>
      </c>
      <c r="L49" s="35">
        <v>0.5</v>
      </c>
      <c r="M49" s="15" t="s">
        <v>11</v>
      </c>
      <c r="O49" t="str">
        <f t="shared" si="0"/>
        <v xml:space="preserve">                  "sp": "&lt;load_shape_date YYYY-MM-DDT22:30:00+00:00&gt;",</v>
      </c>
      <c r="P49" t="str">
        <f t="shared" si="1"/>
        <v xml:space="preserve">                  "loadShapePeriodValue": "0.500",</v>
      </c>
      <c r="Q49" t="str">
        <f t="shared" si="2"/>
        <v xml:space="preserve">                  "defaultLoadShapeFlag": "A"</v>
      </c>
      <c r="S49" s="1" t="str">
        <f t="shared" si="3"/>
        <v xml:space="preserve">                {
                  "sp": "&lt;load_shape_date YYYY-MM-DDT22:30:00+00:00&gt;",
                  "loadShapePeriodValue": "0.500",
                  "defaultLoadShapeFlag": "A"
                },</v>
      </c>
    </row>
    <row r="50" spans="11:19" x14ac:dyDescent="0.25">
      <c r="K50" s="19">
        <f t="shared" si="4"/>
        <v>0.95833333333333393</v>
      </c>
      <c r="L50" s="35">
        <v>0.5</v>
      </c>
      <c r="M50" s="15" t="s">
        <v>11</v>
      </c>
      <c r="O50" t="str">
        <f t="shared" si="0"/>
        <v xml:space="preserve">                  "sp": "&lt;load_shape_date YYYY-MM-DDT23:00:00+00:00&gt;",</v>
      </c>
      <c r="P50" t="str">
        <f t="shared" si="1"/>
        <v xml:space="preserve">                  "loadShapePeriodValue": "0.500",</v>
      </c>
      <c r="Q50" t="str">
        <f t="shared" si="2"/>
        <v xml:space="preserve">                  "defaultLoadShapeFlag": "A"</v>
      </c>
      <c r="S50" s="1" t="str">
        <f t="shared" si="3"/>
        <v xml:space="preserve">                {
                  "sp": "&lt;load_shape_date YYYY-MM-DDT23:00:00+00:00&gt;",
                  "loadShapePeriodValue": "0.500",
                  "defaultLoadShapeFlag": "A"
                },</v>
      </c>
    </row>
    <row r="51" spans="11:19" x14ac:dyDescent="0.25">
      <c r="K51" s="19">
        <f t="shared" si="4"/>
        <v>0.9791666666666673</v>
      </c>
      <c r="L51" s="35">
        <v>0.5</v>
      </c>
      <c r="M51" s="15" t="s">
        <v>11</v>
      </c>
      <c r="O51" t="str">
        <f t="shared" si="0"/>
        <v xml:space="preserve">                  "sp": "&lt;load_shape_date YYYY-MM-DDT23:30:00+00:00&gt;",</v>
      </c>
      <c r="P51" t="str">
        <f t="shared" si="1"/>
        <v xml:space="preserve">                  "loadShapePeriodValue": "0.500",</v>
      </c>
      <c r="Q51" t="str">
        <f t="shared" si="2"/>
        <v xml:space="preserve">                  "defaultLoadShapeFlag": "A"</v>
      </c>
      <c r="R51" t="s">
        <v>51</v>
      </c>
      <c r="S51" s="1" t="str">
        <f t="shared" si="3"/>
        <v xml:space="preserve">                {
                  "sp": "&lt;load_shape_date YYYY-MM-DDT23:30:00+00:00&gt;",
                  "loadShapePeriodValue": "0.500",
                  "defaultLoadShapeFlag": "A"
                }
              ]</v>
      </c>
    </row>
  </sheetData>
  <mergeCells count="3">
    <mergeCell ref="A1:B1"/>
    <mergeCell ref="C1:G1"/>
    <mergeCell ref="K1:M1"/>
  </mergeCells>
  <pageMargins left="0.7" right="0.7" top="0.75" bottom="0.75" header="0.3" footer="0.3"/>
  <pageSetup paperSize="9" orientation="portrait" r:id="rId1"/>
  <headerFooter>
    <oddFooter>&amp;C_x000D_&amp;1#&amp;"Arial"&amp;9&amp;K000000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5C389-FF1F-4BE9-9380-5EE9954DF524}">
  <dimension ref="A1:N4"/>
  <sheetViews>
    <sheetView workbookViewId="0">
      <pane ySplit="3" topLeftCell="A4" activePane="bottomLeft" state="frozen"/>
      <selection activeCell="F4" sqref="F4"/>
      <selection pane="bottomLeft" activeCell="H4" sqref="H4"/>
    </sheetView>
  </sheetViews>
  <sheetFormatPr defaultRowHeight="15" x14ac:dyDescent="0.25"/>
  <cols>
    <col min="1" max="1" width="9.140625" style="14"/>
    <col min="2" max="2" width="9.140625" style="15"/>
    <col min="3" max="3" width="6.5703125" style="14" bestFit="1" customWidth="1"/>
    <col min="4" max="6" width="6.5703125" bestFit="1" customWidth="1"/>
    <col min="7" max="7" width="6.5703125" style="15" bestFit="1" customWidth="1"/>
    <col min="8" max="8" width="13.7109375" style="24" bestFit="1" customWidth="1"/>
    <col min="9" max="9" width="13.7109375" style="14" bestFit="1" customWidth="1"/>
    <col min="10" max="11" width="6.5703125" bestFit="1" customWidth="1"/>
    <col min="12" max="12" width="13.7109375" bestFit="1" customWidth="1"/>
    <col min="13" max="13" width="6.5703125" bestFit="1" customWidth="1"/>
    <col min="14" max="14" width="6.5703125" style="15" bestFit="1" customWidth="1"/>
  </cols>
  <sheetData>
    <row r="1" spans="1:14" s="2" customFormat="1" ht="45" x14ac:dyDescent="0.25">
      <c r="A1" s="36" t="s">
        <v>45</v>
      </c>
      <c r="B1" s="38"/>
      <c r="C1" s="36" t="s">
        <v>21</v>
      </c>
      <c r="D1" s="37"/>
      <c r="E1" s="37"/>
      <c r="F1" s="37"/>
      <c r="G1" s="38"/>
      <c r="H1" s="20" t="s">
        <v>31</v>
      </c>
      <c r="I1" s="36" t="s">
        <v>42</v>
      </c>
      <c r="J1" s="37"/>
      <c r="K1" s="37"/>
      <c r="L1" s="37"/>
      <c r="M1" s="37"/>
      <c r="N1" s="38"/>
    </row>
    <row r="2" spans="1:14" s="9" customFormat="1" ht="158.25" customHeight="1" x14ac:dyDescent="0.25">
      <c r="A2" s="10" t="s">
        <v>48</v>
      </c>
      <c r="B2" s="11" t="s">
        <v>49</v>
      </c>
      <c r="C2" s="10" t="s">
        <v>20</v>
      </c>
      <c r="D2" s="8" t="s">
        <v>2</v>
      </c>
      <c r="E2" s="8" t="s">
        <v>4</v>
      </c>
      <c r="F2" s="8" t="s">
        <v>19</v>
      </c>
      <c r="G2" s="11" t="s">
        <v>18</v>
      </c>
      <c r="H2" s="21" t="s">
        <v>29</v>
      </c>
      <c r="I2" s="10" t="s">
        <v>38</v>
      </c>
      <c r="J2" s="8" t="s">
        <v>43</v>
      </c>
      <c r="K2" s="8" t="s">
        <v>44</v>
      </c>
      <c r="L2" s="8" t="s">
        <v>39</v>
      </c>
      <c r="M2" s="8" t="s">
        <v>40</v>
      </c>
      <c r="N2" s="11" t="s">
        <v>41</v>
      </c>
    </row>
    <row r="3" spans="1:14" s="9" customFormat="1" x14ac:dyDescent="0.25">
      <c r="A3" s="12" t="s">
        <v>46</v>
      </c>
      <c r="B3" s="13" t="s">
        <v>47</v>
      </c>
      <c r="C3" s="12" t="s">
        <v>0</v>
      </c>
      <c r="D3" s="6" t="s">
        <v>1</v>
      </c>
      <c r="E3" s="7" t="s">
        <v>3</v>
      </c>
      <c r="F3" s="5" t="s">
        <v>5</v>
      </c>
      <c r="G3" s="13" t="s">
        <v>6</v>
      </c>
      <c r="H3" s="22" t="s">
        <v>30</v>
      </c>
      <c r="I3" s="12" t="s">
        <v>32</v>
      </c>
      <c r="J3" s="5" t="s">
        <v>33</v>
      </c>
      <c r="K3" s="5" t="s">
        <v>34</v>
      </c>
      <c r="L3" s="5" t="s">
        <v>35</v>
      </c>
      <c r="M3" s="5" t="s">
        <v>36</v>
      </c>
      <c r="N3" s="13" t="s">
        <v>37</v>
      </c>
    </row>
    <row r="4" spans="1:14" x14ac:dyDescent="0.25">
      <c r="B4" s="15">
        <v>30</v>
      </c>
      <c r="D4" t="s">
        <v>9</v>
      </c>
      <c r="E4" t="s">
        <v>11</v>
      </c>
      <c r="G4" s="15" t="s">
        <v>13</v>
      </c>
      <c r="H4" s="23">
        <f>365*I4</f>
        <v>27010</v>
      </c>
      <c r="I4" s="25">
        <f>SUM('AFAIH 22'!L4:L51)</f>
        <v>74</v>
      </c>
      <c r="J4" s="4"/>
      <c r="K4" s="4"/>
      <c r="L4" s="4">
        <f>7*I4</f>
        <v>518</v>
      </c>
      <c r="M4" s="4"/>
      <c r="N4" s="26"/>
    </row>
  </sheetData>
  <mergeCells count="3">
    <mergeCell ref="A1:B1"/>
    <mergeCell ref="C1:G1"/>
    <mergeCell ref="I1:N1"/>
  </mergeCells>
  <pageMargins left="0.7" right="0.7" top="0.75" bottom="0.75" header="0.3" footer="0.3"/>
  <pageSetup paperSize="9" orientation="portrait" r:id="rId1"/>
  <headerFooter>
    <oddFooter>&amp;C_x000D_&amp;1#&amp;"Arial"&amp;9&amp;K000000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04B83-547B-41E6-80FD-D343ED522569}">
  <dimension ref="A1:S51"/>
  <sheetViews>
    <sheetView workbookViewId="0">
      <pane ySplit="3" topLeftCell="A4" activePane="bottomLeft" state="frozen"/>
      <selection pane="bottomLeft" activeCell="L2" sqref="L1:L1048576"/>
    </sheetView>
  </sheetViews>
  <sheetFormatPr defaultRowHeight="15" x14ac:dyDescent="0.25"/>
  <cols>
    <col min="1" max="1" width="9.140625" style="14"/>
    <col min="2" max="2" width="9.140625" style="15"/>
    <col min="3" max="3" width="6.5703125" style="14" bestFit="1" customWidth="1"/>
    <col min="4" max="6" width="6.5703125" bestFit="1" customWidth="1"/>
    <col min="7" max="7" width="6.5703125" style="15" bestFit="1" customWidth="1"/>
    <col min="8" max="10" width="6.5703125" customWidth="1"/>
    <col min="11" max="11" width="9.42578125" style="19" bestFit="1" customWidth="1"/>
    <col min="12" max="12" width="13.7109375" style="35" bestFit="1" customWidth="1"/>
    <col min="13" max="13" width="6.5703125" style="15" bestFit="1" customWidth="1"/>
    <col min="14" max="14" width="6.5703125" customWidth="1"/>
    <col min="15" max="15" width="60.140625" bestFit="1" customWidth="1"/>
    <col min="16" max="16" width="47.85546875" bestFit="1" customWidth="1"/>
    <col min="19" max="19" width="9.140625" style="1"/>
  </cols>
  <sheetData>
    <row r="1" spans="1:19" s="2" customFormat="1" ht="33" customHeight="1" x14ac:dyDescent="0.25">
      <c r="A1" s="36" t="s">
        <v>45</v>
      </c>
      <c r="B1" s="38"/>
      <c r="C1" s="36" t="s">
        <v>21</v>
      </c>
      <c r="D1" s="37"/>
      <c r="E1" s="37"/>
      <c r="F1" s="37"/>
      <c r="G1" s="38"/>
      <c r="H1" s="27"/>
      <c r="I1" s="27"/>
      <c r="J1" s="27"/>
      <c r="K1" s="36" t="s">
        <v>28</v>
      </c>
      <c r="L1" s="37"/>
      <c r="M1" s="38"/>
      <c r="S1" s="30"/>
    </row>
    <row r="2" spans="1:19" s="9" customFormat="1" ht="158.25" customHeight="1" x14ac:dyDescent="0.25">
      <c r="A2" s="10" t="s">
        <v>48</v>
      </c>
      <c r="B2" s="11" t="s">
        <v>49</v>
      </c>
      <c r="C2" s="10" t="s">
        <v>20</v>
      </c>
      <c r="D2" s="8" t="s">
        <v>2</v>
      </c>
      <c r="E2" s="8" t="s">
        <v>4</v>
      </c>
      <c r="F2" s="8" t="s">
        <v>19</v>
      </c>
      <c r="G2" s="11" t="s">
        <v>18</v>
      </c>
      <c r="H2" s="28"/>
      <c r="I2" s="28"/>
      <c r="J2" s="28"/>
      <c r="K2" s="17" t="s">
        <v>25</v>
      </c>
      <c r="L2" s="33" t="s">
        <v>26</v>
      </c>
      <c r="M2" s="11" t="s">
        <v>27</v>
      </c>
      <c r="N2" s="8"/>
      <c r="S2" s="31"/>
    </row>
    <row r="3" spans="1:19" s="9" customFormat="1" x14ac:dyDescent="0.25">
      <c r="A3" s="12" t="s">
        <v>46</v>
      </c>
      <c r="B3" s="13" t="s">
        <v>47</v>
      </c>
      <c r="C3" s="12" t="s">
        <v>0</v>
      </c>
      <c r="D3" s="6" t="s">
        <v>1</v>
      </c>
      <c r="E3" s="7" t="s">
        <v>3</v>
      </c>
      <c r="F3" s="5" t="s">
        <v>5</v>
      </c>
      <c r="G3" s="16" t="s">
        <v>6</v>
      </c>
      <c r="H3" s="29"/>
      <c r="I3" s="29"/>
      <c r="J3" s="29"/>
      <c r="K3" s="18" t="s">
        <v>22</v>
      </c>
      <c r="L3" s="34" t="s">
        <v>23</v>
      </c>
      <c r="M3" s="16" t="s">
        <v>24</v>
      </c>
      <c r="N3" s="7"/>
      <c r="S3" s="31"/>
    </row>
    <row r="4" spans="1:19" x14ac:dyDescent="0.25">
      <c r="B4" s="15">
        <v>30</v>
      </c>
      <c r="D4" t="s">
        <v>8</v>
      </c>
      <c r="E4" t="s">
        <v>11</v>
      </c>
      <c r="G4" s="15" t="s">
        <v>16</v>
      </c>
      <c r="H4" s="1" t="str">
        <f>"              ""LSGroup"": {
                ""loadShapeGSPGroupID"": """&amp;C4&amp;""",
                ""connectionTypeIndicator"": """&amp;D4&amp;""",
                ""marketSegmentIndicator"": """&amp;E4&amp;""","</f>
        <v xml:space="preserve">              "LSGroup": {
                "loadShapeGSPGroupID": "",
                "connectionTypeIndicator": "L",
                "marketSegmentIndicator": "A",</v>
      </c>
      <c r="I4" s="1" t="str">
        <f>"                ""loadShapeDomesticPremiseIndicator"": "&amp;F4&amp;",
                ""measurementQuantityID"": """&amp;G4&amp;"""
              },"</f>
        <v xml:space="preserve">                "loadShapeDomesticPremiseIndicator": ,
                "measurementQuantityID": "AE"
              },</v>
      </c>
      <c r="J4" s="1" t="str">
        <f>H4&amp;"
"&amp;I4</f>
        <v xml:space="preserve">              "LSGroup": {
                "loadShapeGSPGroupID": "",
                "connectionTypeIndicator": "L",
                "marketSegmentIndicator": "A",
                "loadShapeDomesticPremiseIndicator": ,
                "measurementQuantityID": "AE"
              },</v>
      </c>
      <c r="K4" s="19">
        <v>0</v>
      </c>
      <c r="L4" s="35">
        <v>0.1</v>
      </c>
      <c r="M4" s="15" t="s">
        <v>11</v>
      </c>
      <c r="N4" t="s">
        <v>50</v>
      </c>
      <c r="O4" t="str">
        <f>"                  ""sp"": ""&lt;load_shape_date YYYY-MM-DDT"&amp;TEXT(K4,"HH:MM:SS")&amp;"+00:00&gt;"","</f>
        <v xml:space="preserve">                  "sp": "&lt;load_shape_date YYYY-MM-DDT00:00:00+00:00&gt;",</v>
      </c>
      <c r="P4" t="str">
        <f>"                  ""loadShapePeriodValue"": """&amp;TEXT(L4,"0.000")&amp;""","</f>
        <v xml:space="preserve">                  "loadShapePeriodValue": "0.100",</v>
      </c>
      <c r="Q4" t="str">
        <f>"                  ""defaultLoadShapeFlag"": """&amp;M4&amp;""""</f>
        <v xml:space="preserve">                  "defaultLoadShapeFlag": "A"</v>
      </c>
      <c r="S4" s="1" t="str">
        <f>IF(LEN(N4)&gt;0,N4&amp;"
","")&amp;"                {
"&amp;O4&amp;"
"&amp;P4&amp;"
"&amp;Q4&amp;"
                }"&amp;IF(LEN(R4)&gt;0,"
"&amp;R4,",")</f>
        <v xml:space="preserve">              "LSGroupSettlementPeriods": [
                {
                  "sp": "&lt;load_shape_date YYYY-MM-DDT00:00:00+00:00&gt;",
                  "loadShapePeriodValue": "0.100",
                  "defaultLoadShapeFlag": "A"
                },</v>
      </c>
    </row>
    <row r="5" spans="1:19" x14ac:dyDescent="0.25">
      <c r="K5" s="19">
        <v>2.0833333333333332E-2</v>
      </c>
      <c r="L5" s="35">
        <v>0.1</v>
      </c>
      <c r="M5" s="15" t="s">
        <v>11</v>
      </c>
      <c r="O5" t="str">
        <f t="shared" ref="O5:O51" si="0">"                  ""sp"": ""&lt;load_shape_date YYYY-MM-DDT"&amp;TEXT(K5,"HH:MM:SS")&amp;"+00:00&gt;"","</f>
        <v xml:space="preserve">                  "sp": "&lt;load_shape_date YYYY-MM-DDT00:30:00+00:00&gt;",</v>
      </c>
      <c r="P5" t="str">
        <f t="shared" ref="P5:P51" si="1">"                  ""loadShapePeriodValue"": """&amp;TEXT(L5,"0.000")&amp;""","</f>
        <v xml:space="preserve">                  "loadShapePeriodValue": "0.100",</v>
      </c>
      <c r="Q5" t="str">
        <f t="shared" ref="Q5:Q51" si="2">"                  ""defaultLoadShapeFlag"": """&amp;M5&amp;""""</f>
        <v xml:space="preserve">                  "defaultLoadShapeFlag": "A"</v>
      </c>
      <c r="S5" s="1" t="str">
        <f t="shared" ref="S5:S51" si="3">IF(LEN(N5)&gt;0,N5&amp;"
","")&amp;"                {
"&amp;O5&amp;"
"&amp;P5&amp;"
"&amp;Q5&amp;"
                }"&amp;IF(LEN(R5)&gt;0,"
"&amp;R5,",")</f>
        <v xml:space="preserve">                {
                  "sp": "&lt;load_shape_date YYYY-MM-DDT00:30:00+00:00&gt;",
                  "loadShapePeriodValue": "0.100",
                  "defaultLoadShapeFlag": "A"
                },</v>
      </c>
    </row>
    <row r="6" spans="1:19" x14ac:dyDescent="0.25">
      <c r="K6" s="19">
        <f>K5+K$5</f>
        <v>4.1666666666666664E-2</v>
      </c>
      <c r="L6" s="35">
        <v>0.1</v>
      </c>
      <c r="M6" s="15" t="s">
        <v>11</v>
      </c>
      <c r="O6" t="str">
        <f t="shared" si="0"/>
        <v xml:space="preserve">                  "sp": "&lt;load_shape_date YYYY-MM-DDT01:00:00+00:00&gt;",</v>
      </c>
      <c r="P6" t="str">
        <f t="shared" si="1"/>
        <v xml:space="preserve">                  "loadShapePeriodValue": "0.100",</v>
      </c>
      <c r="Q6" t="str">
        <f t="shared" si="2"/>
        <v xml:space="preserve">                  "defaultLoadShapeFlag": "A"</v>
      </c>
      <c r="S6" s="1" t="str">
        <f t="shared" si="3"/>
        <v xml:space="preserve">                {
                  "sp": "&lt;load_shape_date YYYY-MM-DDT01:00:00+00:00&gt;",
                  "loadShapePeriodValue": "0.100",
                  "defaultLoadShapeFlag": "A"
                },</v>
      </c>
    </row>
    <row r="7" spans="1:19" x14ac:dyDescent="0.25">
      <c r="K7" s="19">
        <f t="shared" ref="K7:K51" si="4">K6+K$5</f>
        <v>6.25E-2</v>
      </c>
      <c r="L7" s="35">
        <v>0.1</v>
      </c>
      <c r="M7" s="15" t="s">
        <v>11</v>
      </c>
      <c r="O7" t="str">
        <f t="shared" si="0"/>
        <v xml:space="preserve">                  "sp": "&lt;load_shape_date YYYY-MM-DDT01:30:00+00:00&gt;",</v>
      </c>
      <c r="P7" t="str">
        <f t="shared" si="1"/>
        <v xml:space="preserve">                  "loadShapePeriodValue": "0.100",</v>
      </c>
      <c r="Q7" t="str">
        <f t="shared" si="2"/>
        <v xml:space="preserve">                  "defaultLoadShapeFlag": "A"</v>
      </c>
      <c r="S7" s="1" t="str">
        <f t="shared" si="3"/>
        <v xml:space="preserve">                {
                  "sp": "&lt;load_shape_date YYYY-MM-DDT01:30:00+00:00&gt;",
                  "loadShapePeriodValue": "0.100",
                  "defaultLoadShapeFlag": "A"
                },</v>
      </c>
    </row>
    <row r="8" spans="1:19" x14ac:dyDescent="0.25">
      <c r="K8" s="19">
        <f t="shared" si="4"/>
        <v>8.3333333333333329E-2</v>
      </c>
      <c r="L8" s="35">
        <v>0.1</v>
      </c>
      <c r="M8" s="15" t="s">
        <v>11</v>
      </c>
      <c r="O8" t="str">
        <f t="shared" si="0"/>
        <v xml:space="preserve">                  "sp": "&lt;load_shape_date YYYY-MM-DDT02:00:00+00:00&gt;",</v>
      </c>
      <c r="P8" t="str">
        <f t="shared" si="1"/>
        <v xml:space="preserve">                  "loadShapePeriodValue": "0.100",</v>
      </c>
      <c r="Q8" t="str">
        <f t="shared" si="2"/>
        <v xml:space="preserve">                  "defaultLoadShapeFlag": "A"</v>
      </c>
      <c r="S8" s="1" t="str">
        <f t="shared" si="3"/>
        <v xml:space="preserve">                {
                  "sp": "&lt;load_shape_date YYYY-MM-DDT02:00:00+00:00&gt;",
                  "loadShapePeriodValue": "0.100",
                  "defaultLoadShapeFlag": "A"
                },</v>
      </c>
    </row>
    <row r="9" spans="1:19" x14ac:dyDescent="0.25">
      <c r="K9" s="19">
        <f t="shared" si="4"/>
        <v>0.10416666666666666</v>
      </c>
      <c r="L9" s="35">
        <v>0.1</v>
      </c>
      <c r="M9" s="15" t="s">
        <v>11</v>
      </c>
      <c r="O9" t="str">
        <f t="shared" si="0"/>
        <v xml:space="preserve">                  "sp": "&lt;load_shape_date YYYY-MM-DDT02:30:00+00:00&gt;",</v>
      </c>
      <c r="P9" t="str">
        <f t="shared" si="1"/>
        <v xml:space="preserve">                  "loadShapePeriodValue": "0.100",</v>
      </c>
      <c r="Q9" t="str">
        <f t="shared" si="2"/>
        <v xml:space="preserve">                  "defaultLoadShapeFlag": "A"</v>
      </c>
      <c r="S9" s="1" t="str">
        <f t="shared" si="3"/>
        <v xml:space="preserve">                {
                  "sp": "&lt;load_shape_date YYYY-MM-DDT02:30:00+00:00&gt;",
                  "loadShapePeriodValue": "0.100",
                  "defaultLoadShapeFlag": "A"
                },</v>
      </c>
    </row>
    <row r="10" spans="1:19" x14ac:dyDescent="0.25">
      <c r="K10" s="19">
        <f t="shared" si="4"/>
        <v>0.12499999999999999</v>
      </c>
      <c r="L10" s="35">
        <v>0.1</v>
      </c>
      <c r="M10" s="15" t="s">
        <v>11</v>
      </c>
      <c r="O10" t="str">
        <f t="shared" si="0"/>
        <v xml:space="preserve">                  "sp": "&lt;load_shape_date YYYY-MM-DDT03:00:00+00:00&gt;",</v>
      </c>
      <c r="P10" t="str">
        <f t="shared" si="1"/>
        <v xml:space="preserve">                  "loadShapePeriodValue": "0.100",</v>
      </c>
      <c r="Q10" t="str">
        <f t="shared" si="2"/>
        <v xml:space="preserve">                  "defaultLoadShapeFlag": "A"</v>
      </c>
      <c r="S10" s="1" t="str">
        <f t="shared" si="3"/>
        <v xml:space="preserve">                {
                  "sp": "&lt;load_shape_date YYYY-MM-DDT03:00:00+00:00&gt;",
                  "loadShapePeriodValue": "0.100",
                  "defaultLoadShapeFlag": "A"
                },</v>
      </c>
    </row>
    <row r="11" spans="1:19" x14ac:dyDescent="0.25">
      <c r="K11" s="19">
        <f t="shared" si="4"/>
        <v>0.14583333333333331</v>
      </c>
      <c r="L11" s="35">
        <v>0.1</v>
      </c>
      <c r="M11" s="15" t="s">
        <v>11</v>
      </c>
      <c r="O11" t="str">
        <f t="shared" si="0"/>
        <v xml:space="preserve">                  "sp": "&lt;load_shape_date YYYY-MM-DDT03:30:00+00:00&gt;",</v>
      </c>
      <c r="P11" t="str">
        <f t="shared" si="1"/>
        <v xml:space="preserve">                  "loadShapePeriodValue": "0.100",</v>
      </c>
      <c r="Q11" t="str">
        <f t="shared" si="2"/>
        <v xml:space="preserve">                  "defaultLoadShapeFlag": "A"</v>
      </c>
      <c r="S11" s="1" t="str">
        <f t="shared" si="3"/>
        <v xml:space="preserve">                {
                  "sp": "&lt;load_shape_date YYYY-MM-DDT03:30:00+00:00&gt;",
                  "loadShapePeriodValue": "0.100",
                  "defaultLoadShapeFlag": "A"
                },</v>
      </c>
    </row>
    <row r="12" spans="1:19" x14ac:dyDescent="0.25">
      <c r="K12" s="19">
        <f t="shared" si="4"/>
        <v>0.16666666666666666</v>
      </c>
      <c r="L12" s="35">
        <v>0.1</v>
      </c>
      <c r="M12" s="15" t="s">
        <v>11</v>
      </c>
      <c r="O12" t="str">
        <f t="shared" si="0"/>
        <v xml:space="preserve">                  "sp": "&lt;load_shape_date YYYY-MM-DDT04:00:00+00:00&gt;",</v>
      </c>
      <c r="P12" t="str">
        <f t="shared" si="1"/>
        <v xml:space="preserve">                  "loadShapePeriodValue": "0.100",</v>
      </c>
      <c r="Q12" t="str">
        <f t="shared" si="2"/>
        <v xml:space="preserve">                  "defaultLoadShapeFlag": "A"</v>
      </c>
      <c r="S12" s="1" t="str">
        <f t="shared" si="3"/>
        <v xml:space="preserve">                {
                  "sp": "&lt;load_shape_date YYYY-MM-DDT04:00:00+00:00&gt;",
                  "loadShapePeriodValue": "0.100",
                  "defaultLoadShapeFlag": "A"
                },</v>
      </c>
    </row>
    <row r="13" spans="1:19" x14ac:dyDescent="0.25">
      <c r="K13" s="19">
        <f t="shared" si="4"/>
        <v>0.1875</v>
      </c>
      <c r="L13" s="35">
        <v>0.1</v>
      </c>
      <c r="M13" s="15" t="s">
        <v>11</v>
      </c>
      <c r="O13" t="str">
        <f t="shared" si="0"/>
        <v xml:space="preserve">                  "sp": "&lt;load_shape_date YYYY-MM-DDT04:30:00+00:00&gt;",</v>
      </c>
      <c r="P13" t="str">
        <f t="shared" si="1"/>
        <v xml:space="preserve">                  "loadShapePeriodValue": "0.100",</v>
      </c>
      <c r="Q13" t="str">
        <f t="shared" si="2"/>
        <v xml:space="preserve">                  "defaultLoadShapeFlag": "A"</v>
      </c>
      <c r="S13" s="1" t="str">
        <f t="shared" si="3"/>
        <v xml:space="preserve">                {
                  "sp": "&lt;load_shape_date YYYY-MM-DDT04:30:00+00:00&gt;",
                  "loadShapePeriodValue": "0.100",
                  "defaultLoadShapeFlag": "A"
                },</v>
      </c>
    </row>
    <row r="14" spans="1:19" x14ac:dyDescent="0.25">
      <c r="K14" s="19">
        <f t="shared" si="4"/>
        <v>0.20833333333333334</v>
      </c>
      <c r="L14" s="35">
        <v>0.1</v>
      </c>
      <c r="M14" s="15" t="s">
        <v>11</v>
      </c>
      <c r="O14" t="str">
        <f t="shared" si="0"/>
        <v xml:space="preserve">                  "sp": "&lt;load_shape_date YYYY-MM-DDT05:00:00+00:00&gt;",</v>
      </c>
      <c r="P14" t="str">
        <f t="shared" si="1"/>
        <v xml:space="preserve">                  "loadShapePeriodValue": "0.100",</v>
      </c>
      <c r="Q14" t="str">
        <f t="shared" si="2"/>
        <v xml:space="preserve">                  "defaultLoadShapeFlag": "A"</v>
      </c>
      <c r="S14" s="1" t="str">
        <f t="shared" si="3"/>
        <v xml:space="preserve">                {
                  "sp": "&lt;load_shape_date YYYY-MM-DDT05:00:00+00:00&gt;",
                  "loadShapePeriodValue": "0.100",
                  "defaultLoadShapeFlag": "A"
                },</v>
      </c>
    </row>
    <row r="15" spans="1:19" x14ac:dyDescent="0.25">
      <c r="K15" s="19">
        <f t="shared" si="4"/>
        <v>0.22916666666666669</v>
      </c>
      <c r="L15" s="35">
        <v>0.1</v>
      </c>
      <c r="M15" s="15" t="s">
        <v>11</v>
      </c>
      <c r="O15" t="str">
        <f t="shared" si="0"/>
        <v xml:space="preserve">                  "sp": "&lt;load_shape_date YYYY-MM-DDT05:30:00+00:00&gt;",</v>
      </c>
      <c r="P15" t="str">
        <f t="shared" si="1"/>
        <v xml:space="preserve">                  "loadShapePeriodValue": "0.100",</v>
      </c>
      <c r="Q15" t="str">
        <f t="shared" si="2"/>
        <v xml:space="preserve">                  "defaultLoadShapeFlag": "A"</v>
      </c>
      <c r="S15" s="1" t="str">
        <f t="shared" si="3"/>
        <v xml:space="preserve">                {
                  "sp": "&lt;load_shape_date YYYY-MM-DDT05:30:00+00:00&gt;",
                  "loadShapePeriodValue": "0.100",
                  "defaultLoadShapeFlag": "A"
                },</v>
      </c>
    </row>
    <row r="16" spans="1:19" x14ac:dyDescent="0.25">
      <c r="K16" s="19">
        <f t="shared" si="4"/>
        <v>0.25</v>
      </c>
      <c r="L16" s="35">
        <v>0.1</v>
      </c>
      <c r="M16" s="15" t="s">
        <v>11</v>
      </c>
      <c r="O16" t="str">
        <f t="shared" si="0"/>
        <v xml:space="preserve">                  "sp": "&lt;load_shape_date YYYY-MM-DDT06:00:00+00:00&gt;",</v>
      </c>
      <c r="P16" t="str">
        <f t="shared" si="1"/>
        <v xml:space="preserve">                  "loadShapePeriodValue": "0.100",</v>
      </c>
      <c r="Q16" t="str">
        <f t="shared" si="2"/>
        <v xml:space="preserve">                  "defaultLoadShapeFlag": "A"</v>
      </c>
      <c r="S16" s="1" t="str">
        <f t="shared" si="3"/>
        <v xml:space="preserve">                {
                  "sp": "&lt;load_shape_date YYYY-MM-DDT06:00:00+00:00&gt;",
                  "loadShapePeriodValue": "0.100",
                  "defaultLoadShapeFlag": "A"
                },</v>
      </c>
    </row>
    <row r="17" spans="11:19" x14ac:dyDescent="0.25">
      <c r="K17" s="19">
        <f t="shared" si="4"/>
        <v>0.27083333333333331</v>
      </c>
      <c r="L17" s="35">
        <v>0.1</v>
      </c>
      <c r="M17" s="15" t="s">
        <v>11</v>
      </c>
      <c r="O17" t="str">
        <f t="shared" si="0"/>
        <v xml:space="preserve">                  "sp": "&lt;load_shape_date YYYY-MM-DDT06:30:00+00:00&gt;",</v>
      </c>
      <c r="P17" t="str">
        <f t="shared" si="1"/>
        <v xml:space="preserve">                  "loadShapePeriodValue": "0.100",</v>
      </c>
      <c r="Q17" t="str">
        <f t="shared" si="2"/>
        <v xml:space="preserve">                  "defaultLoadShapeFlag": "A"</v>
      </c>
      <c r="S17" s="1" t="str">
        <f t="shared" si="3"/>
        <v xml:space="preserve">                {
                  "sp": "&lt;load_shape_date YYYY-MM-DDT06:30:00+00:00&gt;",
                  "loadShapePeriodValue": "0.100",
                  "defaultLoadShapeFlag": "A"
                },</v>
      </c>
    </row>
    <row r="18" spans="11:19" x14ac:dyDescent="0.25">
      <c r="K18" s="19">
        <f t="shared" si="4"/>
        <v>0.29166666666666663</v>
      </c>
      <c r="L18" s="35">
        <v>0.1</v>
      </c>
      <c r="M18" s="15" t="s">
        <v>11</v>
      </c>
      <c r="O18" t="str">
        <f t="shared" si="0"/>
        <v xml:space="preserve">                  "sp": "&lt;load_shape_date YYYY-MM-DDT07:00:00+00:00&gt;",</v>
      </c>
      <c r="P18" t="str">
        <f t="shared" si="1"/>
        <v xml:space="preserve">                  "loadShapePeriodValue": "0.100",</v>
      </c>
      <c r="Q18" t="str">
        <f t="shared" si="2"/>
        <v xml:space="preserve">                  "defaultLoadShapeFlag": "A"</v>
      </c>
      <c r="S18" s="1" t="str">
        <f t="shared" si="3"/>
        <v xml:space="preserve">                {
                  "sp": "&lt;load_shape_date YYYY-MM-DDT07:00:00+00:00&gt;",
                  "loadShapePeriodValue": "0.100",
                  "defaultLoadShapeFlag": "A"
                },</v>
      </c>
    </row>
    <row r="19" spans="11:19" x14ac:dyDescent="0.25">
      <c r="K19" s="19">
        <f t="shared" si="4"/>
        <v>0.31249999999999994</v>
      </c>
      <c r="L19" s="35">
        <v>0.1</v>
      </c>
      <c r="M19" s="15" t="s">
        <v>11</v>
      </c>
      <c r="O19" t="str">
        <f t="shared" si="0"/>
        <v xml:space="preserve">                  "sp": "&lt;load_shape_date YYYY-MM-DDT07:30:00+00:00&gt;",</v>
      </c>
      <c r="P19" t="str">
        <f t="shared" si="1"/>
        <v xml:space="preserve">                  "loadShapePeriodValue": "0.100",</v>
      </c>
      <c r="Q19" t="str">
        <f t="shared" si="2"/>
        <v xml:space="preserve">                  "defaultLoadShapeFlag": "A"</v>
      </c>
      <c r="S19" s="1" t="str">
        <f t="shared" si="3"/>
        <v xml:space="preserve">                {
                  "sp": "&lt;load_shape_date YYYY-MM-DDT07:30:00+00:00&gt;",
                  "loadShapePeriodValue": "0.100",
                  "defaultLoadShapeFlag": "A"
                },</v>
      </c>
    </row>
    <row r="20" spans="11:19" x14ac:dyDescent="0.25">
      <c r="K20" s="19">
        <f t="shared" si="4"/>
        <v>0.33333333333333326</v>
      </c>
      <c r="L20" s="35">
        <v>1</v>
      </c>
      <c r="M20" s="15" t="s">
        <v>11</v>
      </c>
      <c r="O20" t="str">
        <f t="shared" si="0"/>
        <v xml:space="preserve">                  "sp": "&lt;load_shape_date YYYY-MM-DDT08:00:00+00:00&gt;",</v>
      </c>
      <c r="P20" t="str">
        <f t="shared" si="1"/>
        <v xml:space="preserve">                  "loadShapePeriodValue": "1.000",</v>
      </c>
      <c r="Q20" t="str">
        <f t="shared" si="2"/>
        <v xml:space="preserve">                  "defaultLoadShapeFlag": "A"</v>
      </c>
      <c r="S20" s="1" t="str">
        <f t="shared" si="3"/>
        <v xml:space="preserve">                {
                  "sp": "&lt;load_shape_date YYYY-MM-DDT08:00:00+00:00&gt;",
                  "loadShapePeriodValue": "1.000",
                  "defaultLoadShapeFlag": "A"
                },</v>
      </c>
    </row>
    <row r="21" spans="11:19" x14ac:dyDescent="0.25">
      <c r="K21" s="19">
        <f t="shared" si="4"/>
        <v>0.35416666666666657</v>
      </c>
      <c r="L21" s="35">
        <v>1</v>
      </c>
      <c r="M21" s="15" t="s">
        <v>11</v>
      </c>
      <c r="O21" t="str">
        <f t="shared" si="0"/>
        <v xml:space="preserve">                  "sp": "&lt;load_shape_date YYYY-MM-DDT08:30:00+00:00&gt;",</v>
      </c>
      <c r="P21" t="str">
        <f t="shared" si="1"/>
        <v xml:space="preserve">                  "loadShapePeriodValue": "1.000",</v>
      </c>
      <c r="Q21" t="str">
        <f t="shared" si="2"/>
        <v xml:space="preserve">                  "defaultLoadShapeFlag": "A"</v>
      </c>
      <c r="S21" s="1" t="str">
        <f t="shared" si="3"/>
        <v xml:space="preserve">                {
                  "sp": "&lt;load_shape_date YYYY-MM-DDT08:30:00+00:00&gt;",
                  "loadShapePeriodValue": "1.000",
                  "defaultLoadShapeFlag": "A"
                },</v>
      </c>
    </row>
    <row r="22" spans="11:19" x14ac:dyDescent="0.25">
      <c r="K22" s="19">
        <f t="shared" si="4"/>
        <v>0.37499999999999989</v>
      </c>
      <c r="L22" s="35">
        <v>1</v>
      </c>
      <c r="M22" s="15" t="s">
        <v>11</v>
      </c>
      <c r="O22" t="str">
        <f t="shared" si="0"/>
        <v xml:space="preserve">                  "sp": "&lt;load_shape_date YYYY-MM-DDT09:00:00+00:00&gt;",</v>
      </c>
      <c r="P22" t="str">
        <f t="shared" si="1"/>
        <v xml:space="preserve">                  "loadShapePeriodValue": "1.000",</v>
      </c>
      <c r="Q22" t="str">
        <f t="shared" si="2"/>
        <v xml:space="preserve">                  "defaultLoadShapeFlag": "A"</v>
      </c>
      <c r="S22" s="1" t="str">
        <f t="shared" si="3"/>
        <v xml:space="preserve">                {
                  "sp": "&lt;load_shape_date YYYY-MM-DDT09:00:00+00:00&gt;",
                  "loadShapePeriodValue": "1.000",
                  "defaultLoadShapeFlag": "A"
                },</v>
      </c>
    </row>
    <row r="23" spans="11:19" x14ac:dyDescent="0.25">
      <c r="K23" s="19">
        <f t="shared" si="4"/>
        <v>0.3958333333333332</v>
      </c>
      <c r="L23" s="35">
        <v>2</v>
      </c>
      <c r="M23" s="15" t="s">
        <v>11</v>
      </c>
      <c r="O23" t="str">
        <f t="shared" si="0"/>
        <v xml:space="preserve">                  "sp": "&lt;load_shape_date YYYY-MM-DDT09:30:00+00:00&gt;",</v>
      </c>
      <c r="P23" t="str">
        <f t="shared" si="1"/>
        <v xml:space="preserve">                  "loadShapePeriodValue": "2.000",</v>
      </c>
      <c r="Q23" t="str">
        <f t="shared" si="2"/>
        <v xml:space="preserve">                  "defaultLoadShapeFlag": "A"</v>
      </c>
      <c r="S23" s="1" t="str">
        <f t="shared" si="3"/>
        <v xml:space="preserve">                {
                  "sp": "&lt;load_shape_date YYYY-MM-DDT09:30:00+00:00&gt;",
                  "loadShapePeriodValue": "2.000",
                  "defaultLoadShapeFlag": "A"
                },</v>
      </c>
    </row>
    <row r="24" spans="11:19" x14ac:dyDescent="0.25">
      <c r="K24" s="19">
        <f t="shared" si="4"/>
        <v>0.41666666666666652</v>
      </c>
      <c r="L24" s="35">
        <v>2</v>
      </c>
      <c r="M24" s="15" t="s">
        <v>11</v>
      </c>
      <c r="O24" t="str">
        <f t="shared" si="0"/>
        <v xml:space="preserve">                  "sp": "&lt;load_shape_date YYYY-MM-DDT10:00:00+00:00&gt;",</v>
      </c>
      <c r="P24" t="str">
        <f t="shared" si="1"/>
        <v xml:space="preserve">                  "loadShapePeriodValue": "2.000",</v>
      </c>
      <c r="Q24" t="str">
        <f t="shared" si="2"/>
        <v xml:space="preserve">                  "defaultLoadShapeFlag": "A"</v>
      </c>
      <c r="S24" s="1" t="str">
        <f t="shared" si="3"/>
        <v xml:space="preserve">                {
                  "sp": "&lt;load_shape_date YYYY-MM-DDT10:00:00+00:00&gt;",
                  "loadShapePeriodValue": "2.000",
                  "defaultLoadShapeFlag": "A"
                },</v>
      </c>
    </row>
    <row r="25" spans="11:19" x14ac:dyDescent="0.25">
      <c r="K25" s="19">
        <f t="shared" si="4"/>
        <v>0.43749999999999983</v>
      </c>
      <c r="L25" s="35">
        <v>3</v>
      </c>
      <c r="M25" s="15" t="s">
        <v>11</v>
      </c>
      <c r="O25" t="str">
        <f t="shared" si="0"/>
        <v xml:space="preserve">                  "sp": "&lt;load_shape_date YYYY-MM-DDT10:30:00+00:00&gt;",</v>
      </c>
      <c r="P25" t="str">
        <f t="shared" si="1"/>
        <v xml:space="preserve">                  "loadShapePeriodValue": "3.000",</v>
      </c>
      <c r="Q25" t="str">
        <f t="shared" si="2"/>
        <v xml:space="preserve">                  "defaultLoadShapeFlag": "A"</v>
      </c>
      <c r="S25" s="1" t="str">
        <f t="shared" si="3"/>
        <v xml:space="preserve">                {
                  "sp": "&lt;load_shape_date YYYY-MM-DDT10:30:00+00:00&gt;",
                  "loadShapePeriodValue": "3.000",
                  "defaultLoadShapeFlag": "A"
                },</v>
      </c>
    </row>
    <row r="26" spans="11:19" x14ac:dyDescent="0.25">
      <c r="K26" s="19">
        <f t="shared" si="4"/>
        <v>0.45833333333333315</v>
      </c>
      <c r="L26" s="35">
        <v>3</v>
      </c>
      <c r="M26" s="15" t="s">
        <v>11</v>
      </c>
      <c r="O26" t="str">
        <f t="shared" si="0"/>
        <v xml:space="preserve">                  "sp": "&lt;load_shape_date YYYY-MM-DDT11:00:00+00:00&gt;",</v>
      </c>
      <c r="P26" t="str">
        <f t="shared" si="1"/>
        <v xml:space="preserve">                  "loadShapePeriodValue": "3.000",</v>
      </c>
      <c r="Q26" t="str">
        <f t="shared" si="2"/>
        <v xml:space="preserve">                  "defaultLoadShapeFlag": "A"</v>
      </c>
      <c r="S26" s="1" t="str">
        <f t="shared" si="3"/>
        <v xml:space="preserve">                {
                  "sp": "&lt;load_shape_date YYYY-MM-DDT11:00:00+00:00&gt;",
                  "loadShapePeriodValue": "3.000",
                  "defaultLoadShapeFlag": "A"
                },</v>
      </c>
    </row>
    <row r="27" spans="11:19" x14ac:dyDescent="0.25">
      <c r="K27" s="19">
        <f t="shared" si="4"/>
        <v>0.47916666666666646</v>
      </c>
      <c r="L27" s="35">
        <v>4</v>
      </c>
      <c r="M27" s="15" t="s">
        <v>11</v>
      </c>
      <c r="O27" t="str">
        <f t="shared" si="0"/>
        <v xml:space="preserve">                  "sp": "&lt;load_shape_date YYYY-MM-DDT11:30:00+00:00&gt;",</v>
      </c>
      <c r="P27" t="str">
        <f t="shared" si="1"/>
        <v xml:space="preserve">                  "loadShapePeriodValue": "4.000",</v>
      </c>
      <c r="Q27" t="str">
        <f t="shared" si="2"/>
        <v xml:space="preserve">                  "defaultLoadShapeFlag": "A"</v>
      </c>
      <c r="S27" s="1" t="str">
        <f t="shared" si="3"/>
        <v xml:space="preserve">                {
                  "sp": "&lt;load_shape_date YYYY-MM-DDT11:30:00+00:00&gt;",
                  "loadShapePeriodValue": "4.000",
                  "defaultLoadShapeFlag": "A"
                },</v>
      </c>
    </row>
    <row r="28" spans="11:19" x14ac:dyDescent="0.25">
      <c r="K28" s="19">
        <f t="shared" si="4"/>
        <v>0.49999999999999978</v>
      </c>
      <c r="L28" s="35">
        <v>5</v>
      </c>
      <c r="M28" s="15" t="s">
        <v>11</v>
      </c>
      <c r="O28" t="str">
        <f t="shared" si="0"/>
        <v xml:space="preserve">                  "sp": "&lt;load_shape_date YYYY-MM-DDT12:00:00+00:00&gt;",</v>
      </c>
      <c r="P28" t="str">
        <f t="shared" si="1"/>
        <v xml:space="preserve">                  "loadShapePeriodValue": "5.000",</v>
      </c>
      <c r="Q28" t="str">
        <f t="shared" si="2"/>
        <v xml:space="preserve">                  "defaultLoadShapeFlag": "A"</v>
      </c>
      <c r="S28" s="1" t="str">
        <f t="shared" si="3"/>
        <v xml:space="preserve">                {
                  "sp": "&lt;load_shape_date YYYY-MM-DDT12:00:00+00:00&gt;",
                  "loadShapePeriodValue": "5.000",
                  "defaultLoadShapeFlag": "A"
                },</v>
      </c>
    </row>
    <row r="29" spans="11:19" x14ac:dyDescent="0.25">
      <c r="K29" s="19">
        <f t="shared" si="4"/>
        <v>0.52083333333333315</v>
      </c>
      <c r="L29" s="35">
        <v>5</v>
      </c>
      <c r="M29" s="15" t="s">
        <v>11</v>
      </c>
      <c r="O29" t="str">
        <f t="shared" si="0"/>
        <v xml:space="preserve">                  "sp": "&lt;load_shape_date YYYY-MM-DDT12:30:00+00:00&gt;",</v>
      </c>
      <c r="P29" t="str">
        <f t="shared" si="1"/>
        <v xml:space="preserve">                  "loadShapePeriodValue": "5.000",</v>
      </c>
      <c r="Q29" t="str">
        <f t="shared" si="2"/>
        <v xml:space="preserve">                  "defaultLoadShapeFlag": "A"</v>
      </c>
      <c r="S29" s="1" t="str">
        <f t="shared" si="3"/>
        <v xml:space="preserve">                {
                  "sp": "&lt;load_shape_date YYYY-MM-DDT12:30:00+00:00&gt;",
                  "loadShapePeriodValue": "5.000",
                  "defaultLoadShapeFlag": "A"
                },</v>
      </c>
    </row>
    <row r="30" spans="11:19" x14ac:dyDescent="0.25">
      <c r="K30" s="19">
        <f t="shared" si="4"/>
        <v>0.54166666666666652</v>
      </c>
      <c r="L30" s="35">
        <v>4</v>
      </c>
      <c r="M30" s="15" t="s">
        <v>11</v>
      </c>
      <c r="O30" t="str">
        <f t="shared" si="0"/>
        <v xml:space="preserve">                  "sp": "&lt;load_shape_date YYYY-MM-DDT13:00:00+00:00&gt;",</v>
      </c>
      <c r="P30" t="str">
        <f t="shared" si="1"/>
        <v xml:space="preserve">                  "loadShapePeriodValue": "4.000",</v>
      </c>
      <c r="Q30" t="str">
        <f t="shared" si="2"/>
        <v xml:space="preserve">                  "defaultLoadShapeFlag": "A"</v>
      </c>
      <c r="S30" s="1" t="str">
        <f t="shared" si="3"/>
        <v xml:space="preserve">                {
                  "sp": "&lt;load_shape_date YYYY-MM-DDT13:00:00+00:00&gt;",
                  "loadShapePeriodValue": "4.000",
                  "defaultLoadShapeFlag": "A"
                },</v>
      </c>
    </row>
    <row r="31" spans="11:19" x14ac:dyDescent="0.25">
      <c r="K31" s="19">
        <f t="shared" si="4"/>
        <v>0.56249999999999989</v>
      </c>
      <c r="L31" s="35">
        <v>3</v>
      </c>
      <c r="M31" s="15" t="s">
        <v>11</v>
      </c>
      <c r="O31" t="str">
        <f t="shared" si="0"/>
        <v xml:space="preserve">                  "sp": "&lt;load_shape_date YYYY-MM-DDT13:30:00+00:00&gt;",</v>
      </c>
      <c r="P31" t="str">
        <f t="shared" si="1"/>
        <v xml:space="preserve">                  "loadShapePeriodValue": "3.000",</v>
      </c>
      <c r="Q31" t="str">
        <f t="shared" si="2"/>
        <v xml:space="preserve">                  "defaultLoadShapeFlag": "A"</v>
      </c>
      <c r="S31" s="1" t="str">
        <f t="shared" si="3"/>
        <v xml:space="preserve">                {
                  "sp": "&lt;load_shape_date YYYY-MM-DDT13:30:00+00:00&gt;",
                  "loadShapePeriodValue": "3.000",
                  "defaultLoadShapeFlag": "A"
                },</v>
      </c>
    </row>
    <row r="32" spans="11:19" x14ac:dyDescent="0.25">
      <c r="K32" s="19">
        <f t="shared" si="4"/>
        <v>0.58333333333333326</v>
      </c>
      <c r="L32" s="35">
        <v>3</v>
      </c>
      <c r="M32" s="15" t="s">
        <v>11</v>
      </c>
      <c r="O32" t="str">
        <f t="shared" si="0"/>
        <v xml:space="preserve">                  "sp": "&lt;load_shape_date YYYY-MM-DDT14:00:00+00:00&gt;",</v>
      </c>
      <c r="P32" t="str">
        <f t="shared" si="1"/>
        <v xml:space="preserve">                  "loadShapePeriodValue": "3.000",</v>
      </c>
      <c r="Q32" t="str">
        <f t="shared" si="2"/>
        <v xml:space="preserve">                  "defaultLoadShapeFlag": "A"</v>
      </c>
      <c r="S32" s="1" t="str">
        <f t="shared" si="3"/>
        <v xml:space="preserve">                {
                  "sp": "&lt;load_shape_date YYYY-MM-DDT14:00:00+00:00&gt;",
                  "loadShapePeriodValue": "3.000",
                  "defaultLoadShapeFlag": "A"
                },</v>
      </c>
    </row>
    <row r="33" spans="11:19" x14ac:dyDescent="0.25">
      <c r="K33" s="19">
        <f t="shared" si="4"/>
        <v>0.60416666666666663</v>
      </c>
      <c r="L33" s="35">
        <v>2</v>
      </c>
      <c r="M33" s="15" t="s">
        <v>11</v>
      </c>
      <c r="O33" t="str">
        <f t="shared" si="0"/>
        <v xml:space="preserve">                  "sp": "&lt;load_shape_date YYYY-MM-DDT14:30:00+00:00&gt;",</v>
      </c>
      <c r="P33" t="str">
        <f t="shared" si="1"/>
        <v xml:space="preserve">                  "loadShapePeriodValue": "2.000",</v>
      </c>
      <c r="Q33" t="str">
        <f t="shared" si="2"/>
        <v xml:space="preserve">                  "defaultLoadShapeFlag": "A"</v>
      </c>
      <c r="S33" s="1" t="str">
        <f t="shared" si="3"/>
        <v xml:space="preserve">                {
                  "sp": "&lt;load_shape_date YYYY-MM-DDT14:30:00+00:00&gt;",
                  "loadShapePeriodValue": "2.000",
                  "defaultLoadShapeFlag": "A"
                },</v>
      </c>
    </row>
    <row r="34" spans="11:19" x14ac:dyDescent="0.25">
      <c r="K34" s="19">
        <f t="shared" si="4"/>
        <v>0.625</v>
      </c>
      <c r="L34" s="35">
        <v>2</v>
      </c>
      <c r="M34" s="15" t="s">
        <v>11</v>
      </c>
      <c r="O34" t="str">
        <f t="shared" si="0"/>
        <v xml:space="preserve">                  "sp": "&lt;load_shape_date YYYY-MM-DDT15:00:00+00:00&gt;",</v>
      </c>
      <c r="P34" t="str">
        <f t="shared" si="1"/>
        <v xml:space="preserve">                  "loadShapePeriodValue": "2.000",</v>
      </c>
      <c r="Q34" t="str">
        <f t="shared" si="2"/>
        <v xml:space="preserve">                  "defaultLoadShapeFlag": "A"</v>
      </c>
      <c r="S34" s="1" t="str">
        <f t="shared" si="3"/>
        <v xml:space="preserve">                {
                  "sp": "&lt;load_shape_date YYYY-MM-DDT15:00:00+00:00&gt;",
                  "loadShapePeriodValue": "2.000",
                  "defaultLoadShapeFlag": "A"
                },</v>
      </c>
    </row>
    <row r="35" spans="11:19" x14ac:dyDescent="0.25">
      <c r="K35" s="19">
        <f t="shared" si="4"/>
        <v>0.64583333333333337</v>
      </c>
      <c r="L35" s="35">
        <v>1</v>
      </c>
      <c r="M35" s="15" t="s">
        <v>11</v>
      </c>
      <c r="O35" t="str">
        <f t="shared" si="0"/>
        <v xml:space="preserve">                  "sp": "&lt;load_shape_date YYYY-MM-DDT15:30:00+00:00&gt;",</v>
      </c>
      <c r="P35" t="str">
        <f t="shared" si="1"/>
        <v xml:space="preserve">                  "loadShapePeriodValue": "1.000",</v>
      </c>
      <c r="Q35" t="str">
        <f t="shared" si="2"/>
        <v xml:space="preserve">                  "defaultLoadShapeFlag": "A"</v>
      </c>
      <c r="S35" s="1" t="str">
        <f t="shared" si="3"/>
        <v xml:space="preserve">                {
                  "sp": "&lt;load_shape_date YYYY-MM-DDT15:30:00+00:00&gt;",
                  "loadShapePeriodValue": "1.000",
                  "defaultLoadShapeFlag": "A"
                },</v>
      </c>
    </row>
    <row r="36" spans="11:19" x14ac:dyDescent="0.25">
      <c r="K36" s="19">
        <f t="shared" si="4"/>
        <v>0.66666666666666674</v>
      </c>
      <c r="L36" s="35">
        <v>1</v>
      </c>
      <c r="M36" s="15" t="s">
        <v>11</v>
      </c>
      <c r="O36" t="str">
        <f t="shared" si="0"/>
        <v xml:space="preserve">                  "sp": "&lt;load_shape_date YYYY-MM-DDT16:00:00+00:00&gt;",</v>
      </c>
      <c r="P36" t="str">
        <f t="shared" si="1"/>
        <v xml:space="preserve">                  "loadShapePeriodValue": "1.000",</v>
      </c>
      <c r="Q36" t="str">
        <f t="shared" si="2"/>
        <v xml:space="preserve">                  "defaultLoadShapeFlag": "A"</v>
      </c>
      <c r="S36" s="1" t="str">
        <f t="shared" si="3"/>
        <v xml:space="preserve">                {
                  "sp": "&lt;load_shape_date YYYY-MM-DDT16:00:00+00:00&gt;",
                  "loadShapePeriodValue": "1.000",
                  "defaultLoadShapeFlag": "A"
                },</v>
      </c>
    </row>
    <row r="37" spans="11:19" x14ac:dyDescent="0.25">
      <c r="K37" s="19">
        <f t="shared" si="4"/>
        <v>0.68750000000000011</v>
      </c>
      <c r="L37" s="35">
        <v>1</v>
      </c>
      <c r="M37" s="15" t="s">
        <v>11</v>
      </c>
      <c r="O37" t="str">
        <f>"                  ""sp"": ""&lt;load_shape_date YYYY-MM-DDT"&amp;TEXT(K37,"HH:MM:SS")&amp;"+00:00&gt;"","</f>
        <v xml:space="preserve">                  "sp": "&lt;load_shape_date YYYY-MM-DDT16:30:00+00:00&gt;",</v>
      </c>
      <c r="P37" t="str">
        <f t="shared" si="1"/>
        <v xml:space="preserve">                  "loadShapePeriodValue": "1.000",</v>
      </c>
      <c r="Q37" t="str">
        <f t="shared" si="2"/>
        <v xml:space="preserve">                  "defaultLoadShapeFlag": "A"</v>
      </c>
      <c r="S37" s="1" t="str">
        <f t="shared" si="3"/>
        <v xml:space="preserve">                {
                  "sp": "&lt;load_shape_date YYYY-MM-DDT16:30:00+00:00&gt;",
                  "loadShapePeriodValue": "1.000",
                  "defaultLoadShapeFlag": "A"
                },</v>
      </c>
    </row>
    <row r="38" spans="11:19" x14ac:dyDescent="0.25">
      <c r="K38" s="19">
        <f t="shared" si="4"/>
        <v>0.70833333333333348</v>
      </c>
      <c r="L38" s="35">
        <v>0.1</v>
      </c>
      <c r="M38" s="15" t="s">
        <v>11</v>
      </c>
      <c r="O38" t="str">
        <f t="shared" si="0"/>
        <v xml:space="preserve">                  "sp": "&lt;load_shape_date YYYY-MM-DDT17:00:00+00:00&gt;",</v>
      </c>
      <c r="P38" t="str">
        <f t="shared" si="1"/>
        <v xml:space="preserve">                  "loadShapePeriodValue": "0.100",</v>
      </c>
      <c r="Q38" t="str">
        <f t="shared" si="2"/>
        <v xml:space="preserve">                  "defaultLoadShapeFlag": "A"</v>
      </c>
      <c r="S38" s="1" t="str">
        <f t="shared" si="3"/>
        <v xml:space="preserve">                {
                  "sp": "&lt;load_shape_date YYYY-MM-DDT17:00:00+00:00&gt;",
                  "loadShapePeriodValue": "0.100",
                  "defaultLoadShapeFlag": "A"
                },</v>
      </c>
    </row>
    <row r="39" spans="11:19" x14ac:dyDescent="0.25">
      <c r="K39" s="19">
        <f t="shared" si="4"/>
        <v>0.72916666666666685</v>
      </c>
      <c r="L39" s="35">
        <v>0.1</v>
      </c>
      <c r="M39" s="15" t="s">
        <v>11</v>
      </c>
      <c r="O39" t="str">
        <f t="shared" si="0"/>
        <v xml:space="preserve">                  "sp": "&lt;load_shape_date YYYY-MM-DDT17:30:00+00:00&gt;",</v>
      </c>
      <c r="P39" t="str">
        <f t="shared" si="1"/>
        <v xml:space="preserve">                  "loadShapePeriodValue": "0.100",</v>
      </c>
      <c r="Q39" t="str">
        <f t="shared" si="2"/>
        <v xml:space="preserve">                  "defaultLoadShapeFlag": "A"</v>
      </c>
      <c r="S39" s="1" t="str">
        <f t="shared" si="3"/>
        <v xml:space="preserve">                {
                  "sp": "&lt;load_shape_date YYYY-MM-DDT17:30:00+00:00&gt;",
                  "loadShapePeriodValue": "0.100",
                  "defaultLoadShapeFlag": "A"
                },</v>
      </c>
    </row>
    <row r="40" spans="11:19" x14ac:dyDescent="0.25">
      <c r="K40" s="19">
        <f t="shared" si="4"/>
        <v>0.75000000000000022</v>
      </c>
      <c r="L40" s="35">
        <v>0.1</v>
      </c>
      <c r="M40" s="15" t="s">
        <v>11</v>
      </c>
      <c r="O40" t="str">
        <f t="shared" si="0"/>
        <v xml:space="preserve">                  "sp": "&lt;load_shape_date YYYY-MM-DDT18:00:00+00:00&gt;",</v>
      </c>
      <c r="P40" t="str">
        <f t="shared" si="1"/>
        <v xml:space="preserve">                  "loadShapePeriodValue": "0.100",</v>
      </c>
      <c r="Q40" t="str">
        <f t="shared" si="2"/>
        <v xml:space="preserve">                  "defaultLoadShapeFlag": "A"</v>
      </c>
      <c r="S40" s="1" t="str">
        <f t="shared" si="3"/>
        <v xml:space="preserve">                {
                  "sp": "&lt;load_shape_date YYYY-MM-DDT18:00:00+00:00&gt;",
                  "loadShapePeriodValue": "0.100",
                  "defaultLoadShapeFlag": "A"
                },</v>
      </c>
    </row>
    <row r="41" spans="11:19" x14ac:dyDescent="0.25">
      <c r="K41" s="19">
        <f t="shared" si="4"/>
        <v>0.77083333333333359</v>
      </c>
      <c r="L41" s="35">
        <v>0.1</v>
      </c>
      <c r="M41" s="15" t="s">
        <v>11</v>
      </c>
      <c r="O41" t="str">
        <f t="shared" si="0"/>
        <v xml:space="preserve">                  "sp": "&lt;load_shape_date YYYY-MM-DDT18:30:00+00:00&gt;",</v>
      </c>
      <c r="P41" t="str">
        <f t="shared" si="1"/>
        <v xml:space="preserve">                  "loadShapePeriodValue": "0.100",</v>
      </c>
      <c r="Q41" t="str">
        <f t="shared" si="2"/>
        <v xml:space="preserve">                  "defaultLoadShapeFlag": "A"</v>
      </c>
      <c r="S41" s="1" t="str">
        <f t="shared" si="3"/>
        <v xml:space="preserve">                {
                  "sp": "&lt;load_shape_date YYYY-MM-DDT18:30:00+00:00&gt;",
                  "loadShapePeriodValue": "0.100",
                  "defaultLoadShapeFlag": "A"
                },</v>
      </c>
    </row>
    <row r="42" spans="11:19" x14ac:dyDescent="0.25">
      <c r="K42" s="19">
        <f t="shared" si="4"/>
        <v>0.79166666666666696</v>
      </c>
      <c r="L42" s="35">
        <v>0.1</v>
      </c>
      <c r="M42" s="15" t="s">
        <v>11</v>
      </c>
      <c r="O42" t="str">
        <f t="shared" si="0"/>
        <v xml:space="preserve">                  "sp": "&lt;load_shape_date YYYY-MM-DDT19:00:00+00:00&gt;",</v>
      </c>
      <c r="P42" t="str">
        <f t="shared" si="1"/>
        <v xml:space="preserve">                  "loadShapePeriodValue": "0.100",</v>
      </c>
      <c r="Q42" t="str">
        <f t="shared" si="2"/>
        <v xml:space="preserve">                  "defaultLoadShapeFlag": "A"</v>
      </c>
      <c r="S42" s="1" t="str">
        <f t="shared" si="3"/>
        <v xml:space="preserve">                {
                  "sp": "&lt;load_shape_date YYYY-MM-DDT19:00:00+00:00&gt;",
                  "loadShapePeriodValue": "0.100",
                  "defaultLoadShapeFlag": "A"
                },</v>
      </c>
    </row>
    <row r="43" spans="11:19" x14ac:dyDescent="0.25">
      <c r="K43" s="19">
        <f t="shared" si="4"/>
        <v>0.81250000000000033</v>
      </c>
      <c r="L43" s="35">
        <v>0.1</v>
      </c>
      <c r="M43" s="15" t="s">
        <v>11</v>
      </c>
      <c r="O43" t="str">
        <f t="shared" si="0"/>
        <v xml:space="preserve">                  "sp": "&lt;load_shape_date YYYY-MM-DDT19:30:00+00:00&gt;",</v>
      </c>
      <c r="P43" t="str">
        <f t="shared" si="1"/>
        <v xml:space="preserve">                  "loadShapePeriodValue": "0.100",</v>
      </c>
      <c r="Q43" t="str">
        <f t="shared" si="2"/>
        <v xml:space="preserve">                  "defaultLoadShapeFlag": "A"</v>
      </c>
      <c r="S43" s="1" t="str">
        <f t="shared" si="3"/>
        <v xml:space="preserve">                {
                  "sp": "&lt;load_shape_date YYYY-MM-DDT19:30:00+00:00&gt;",
                  "loadShapePeriodValue": "0.100",
                  "defaultLoadShapeFlag": "A"
                },</v>
      </c>
    </row>
    <row r="44" spans="11:19" x14ac:dyDescent="0.25">
      <c r="K44" s="19">
        <f t="shared" si="4"/>
        <v>0.8333333333333337</v>
      </c>
      <c r="L44" s="35">
        <v>0.1</v>
      </c>
      <c r="M44" s="15" t="s">
        <v>11</v>
      </c>
      <c r="O44" t="str">
        <f t="shared" si="0"/>
        <v xml:space="preserve">                  "sp": "&lt;load_shape_date YYYY-MM-DDT20:00:00+00:00&gt;",</v>
      </c>
      <c r="P44" t="str">
        <f t="shared" si="1"/>
        <v xml:space="preserve">                  "loadShapePeriodValue": "0.100",</v>
      </c>
      <c r="Q44" t="str">
        <f t="shared" si="2"/>
        <v xml:space="preserve">                  "defaultLoadShapeFlag": "A"</v>
      </c>
      <c r="S44" s="1" t="str">
        <f t="shared" si="3"/>
        <v xml:space="preserve">                {
                  "sp": "&lt;load_shape_date YYYY-MM-DDT20:00:00+00:00&gt;",
                  "loadShapePeriodValue": "0.100",
                  "defaultLoadShapeFlag": "A"
                },</v>
      </c>
    </row>
    <row r="45" spans="11:19" x14ac:dyDescent="0.25">
      <c r="K45" s="19">
        <f t="shared" si="4"/>
        <v>0.85416666666666707</v>
      </c>
      <c r="L45" s="35">
        <v>0.1</v>
      </c>
      <c r="M45" s="15" t="s">
        <v>11</v>
      </c>
      <c r="O45" t="str">
        <f t="shared" si="0"/>
        <v xml:space="preserve">                  "sp": "&lt;load_shape_date YYYY-MM-DDT20:30:00+00:00&gt;",</v>
      </c>
      <c r="P45" t="str">
        <f t="shared" si="1"/>
        <v xml:space="preserve">                  "loadShapePeriodValue": "0.100",</v>
      </c>
      <c r="Q45" t="str">
        <f t="shared" si="2"/>
        <v xml:space="preserve">                  "defaultLoadShapeFlag": "A"</v>
      </c>
      <c r="S45" s="1" t="str">
        <f t="shared" si="3"/>
        <v xml:space="preserve">                {
                  "sp": "&lt;load_shape_date YYYY-MM-DDT20:30:00+00:00&gt;",
                  "loadShapePeriodValue": "0.100",
                  "defaultLoadShapeFlag": "A"
                },</v>
      </c>
    </row>
    <row r="46" spans="11:19" x14ac:dyDescent="0.25">
      <c r="K46" s="19">
        <f t="shared" si="4"/>
        <v>0.87500000000000044</v>
      </c>
      <c r="L46" s="35">
        <v>0.1</v>
      </c>
      <c r="M46" s="15" t="s">
        <v>11</v>
      </c>
      <c r="O46" t="str">
        <f t="shared" si="0"/>
        <v xml:space="preserve">                  "sp": "&lt;load_shape_date YYYY-MM-DDT21:00:00+00:00&gt;",</v>
      </c>
      <c r="P46" t="str">
        <f t="shared" si="1"/>
        <v xml:space="preserve">                  "loadShapePeriodValue": "0.100",</v>
      </c>
      <c r="Q46" t="str">
        <f t="shared" si="2"/>
        <v xml:space="preserve">                  "defaultLoadShapeFlag": "A"</v>
      </c>
      <c r="S46" s="1" t="str">
        <f t="shared" si="3"/>
        <v xml:space="preserve">                {
                  "sp": "&lt;load_shape_date YYYY-MM-DDT21:00:00+00:00&gt;",
                  "loadShapePeriodValue": "0.100",
                  "defaultLoadShapeFlag": "A"
                },</v>
      </c>
    </row>
    <row r="47" spans="11:19" x14ac:dyDescent="0.25">
      <c r="K47" s="19">
        <f t="shared" si="4"/>
        <v>0.89583333333333381</v>
      </c>
      <c r="L47" s="35">
        <v>0.1</v>
      </c>
      <c r="M47" s="15" t="s">
        <v>11</v>
      </c>
      <c r="O47" t="str">
        <f t="shared" si="0"/>
        <v xml:space="preserve">                  "sp": "&lt;load_shape_date YYYY-MM-DDT21:30:00+00:00&gt;",</v>
      </c>
      <c r="P47" t="str">
        <f t="shared" si="1"/>
        <v xml:space="preserve">                  "loadShapePeriodValue": "0.100",</v>
      </c>
      <c r="Q47" t="str">
        <f t="shared" si="2"/>
        <v xml:space="preserve">                  "defaultLoadShapeFlag": "A"</v>
      </c>
      <c r="S47" s="1" t="str">
        <f t="shared" si="3"/>
        <v xml:space="preserve">                {
                  "sp": "&lt;load_shape_date YYYY-MM-DDT21:30:00+00:00&gt;",
                  "loadShapePeriodValue": "0.100",
                  "defaultLoadShapeFlag": "A"
                },</v>
      </c>
    </row>
    <row r="48" spans="11:19" x14ac:dyDescent="0.25">
      <c r="K48" s="19">
        <f t="shared" si="4"/>
        <v>0.91666666666666718</v>
      </c>
      <c r="L48" s="35">
        <v>0.1</v>
      </c>
      <c r="M48" s="15" t="s">
        <v>11</v>
      </c>
      <c r="O48" t="str">
        <f t="shared" si="0"/>
        <v xml:space="preserve">                  "sp": "&lt;load_shape_date YYYY-MM-DDT22:00:00+00:00&gt;",</v>
      </c>
      <c r="P48" t="str">
        <f t="shared" si="1"/>
        <v xml:space="preserve">                  "loadShapePeriodValue": "0.100",</v>
      </c>
      <c r="Q48" t="str">
        <f t="shared" si="2"/>
        <v xml:space="preserve">                  "defaultLoadShapeFlag": "A"</v>
      </c>
      <c r="S48" s="1" t="str">
        <f t="shared" si="3"/>
        <v xml:space="preserve">                {
                  "sp": "&lt;load_shape_date YYYY-MM-DDT22:00:00+00:00&gt;",
                  "loadShapePeriodValue": "0.100",
                  "defaultLoadShapeFlag": "A"
                },</v>
      </c>
    </row>
    <row r="49" spans="11:19" x14ac:dyDescent="0.25">
      <c r="K49" s="19">
        <f t="shared" si="4"/>
        <v>0.93750000000000056</v>
      </c>
      <c r="L49" s="35">
        <v>0.1</v>
      </c>
      <c r="M49" s="15" t="s">
        <v>11</v>
      </c>
      <c r="O49" t="str">
        <f t="shared" si="0"/>
        <v xml:space="preserve">                  "sp": "&lt;load_shape_date YYYY-MM-DDT22:30:00+00:00&gt;",</v>
      </c>
      <c r="P49" t="str">
        <f t="shared" si="1"/>
        <v xml:space="preserve">                  "loadShapePeriodValue": "0.100",</v>
      </c>
      <c r="Q49" t="str">
        <f t="shared" si="2"/>
        <v xml:space="preserve">                  "defaultLoadShapeFlag": "A"</v>
      </c>
      <c r="S49" s="1" t="str">
        <f t="shared" si="3"/>
        <v xml:space="preserve">                {
                  "sp": "&lt;load_shape_date YYYY-MM-DDT22:30:00+00:00&gt;",
                  "loadShapePeriodValue": "0.100",
                  "defaultLoadShapeFlag": "A"
                },</v>
      </c>
    </row>
    <row r="50" spans="11:19" x14ac:dyDescent="0.25">
      <c r="K50" s="19">
        <f t="shared" si="4"/>
        <v>0.95833333333333393</v>
      </c>
      <c r="L50" s="35">
        <v>0.1</v>
      </c>
      <c r="M50" s="15" t="s">
        <v>11</v>
      </c>
      <c r="O50" t="str">
        <f t="shared" si="0"/>
        <v xml:space="preserve">                  "sp": "&lt;load_shape_date YYYY-MM-DDT23:00:00+00:00&gt;",</v>
      </c>
      <c r="P50" t="str">
        <f t="shared" si="1"/>
        <v xml:space="preserve">                  "loadShapePeriodValue": "0.100",</v>
      </c>
      <c r="Q50" t="str">
        <f t="shared" si="2"/>
        <v xml:space="preserve">                  "defaultLoadShapeFlag": "A"</v>
      </c>
      <c r="S50" s="1" t="str">
        <f t="shared" si="3"/>
        <v xml:space="preserve">                {
                  "sp": "&lt;load_shape_date YYYY-MM-DDT23:00:00+00:00&gt;",
                  "loadShapePeriodValue": "0.100",
                  "defaultLoadShapeFlag": "A"
                },</v>
      </c>
    </row>
    <row r="51" spans="11:19" x14ac:dyDescent="0.25">
      <c r="K51" s="19">
        <f t="shared" si="4"/>
        <v>0.9791666666666673</v>
      </c>
      <c r="L51" s="35">
        <v>0.1</v>
      </c>
      <c r="M51" s="15" t="s">
        <v>11</v>
      </c>
      <c r="O51" t="str">
        <f t="shared" si="0"/>
        <v xml:space="preserve">                  "sp": "&lt;load_shape_date YYYY-MM-DDT23:30:00+00:00&gt;",</v>
      </c>
      <c r="P51" t="str">
        <f t="shared" si="1"/>
        <v xml:space="preserve">                  "loadShapePeriodValue": "0.100",</v>
      </c>
      <c r="Q51" t="str">
        <f t="shared" si="2"/>
        <v xml:space="preserve">                  "defaultLoadShapeFlag": "A"</v>
      </c>
      <c r="R51" t="s">
        <v>51</v>
      </c>
      <c r="S51" s="1" t="str">
        <f t="shared" si="3"/>
        <v xml:space="preserve">                {
                  "sp": "&lt;load_shape_date YYYY-MM-DDT23:30:00+00:00&gt;",
                  "loadShapePeriodValue": "0.100",
                  "defaultLoadShapeFlag": "A"
                }
              ]</v>
      </c>
    </row>
  </sheetData>
  <mergeCells count="3">
    <mergeCell ref="A1:B1"/>
    <mergeCell ref="C1:G1"/>
    <mergeCell ref="K1:M1"/>
  </mergeCells>
  <pageMargins left="0.7" right="0.7" top="0.75" bottom="0.75" header="0.3" footer="0.3"/>
  <pageSetup paperSize="9" orientation="portrait" r:id="rId1"/>
  <headerFooter>
    <oddFooter>&amp;C_x000D_&amp;1#&amp;"Arial"&amp;9&amp;K000000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4A19C-506F-4ED9-BE92-FA9FA19DDC6C}">
  <dimension ref="A1:N4"/>
  <sheetViews>
    <sheetView workbookViewId="0">
      <pane ySplit="3" topLeftCell="A4" activePane="bottomLeft" state="frozen"/>
      <selection activeCell="F6" sqref="F6"/>
      <selection pane="bottomLeft" activeCell="I4" sqref="I4"/>
    </sheetView>
  </sheetViews>
  <sheetFormatPr defaultRowHeight="15" x14ac:dyDescent="0.25"/>
  <cols>
    <col min="1" max="1" width="9.140625" style="14"/>
    <col min="2" max="2" width="9.140625" style="15"/>
    <col min="3" max="3" width="6.5703125" style="14" bestFit="1" customWidth="1"/>
    <col min="4" max="6" width="6.5703125" bestFit="1" customWidth="1"/>
    <col min="7" max="7" width="6.5703125" style="15" bestFit="1" customWidth="1"/>
    <col min="8" max="8" width="13.7109375" style="24" bestFit="1" customWidth="1"/>
    <col min="9" max="9" width="13.7109375" style="14" bestFit="1" customWidth="1"/>
    <col min="10" max="11" width="6.5703125" bestFit="1" customWidth="1"/>
    <col min="12" max="12" width="13.7109375" bestFit="1" customWidth="1"/>
    <col min="13" max="13" width="6.5703125" bestFit="1" customWidth="1"/>
    <col min="14" max="14" width="6.5703125" style="15" bestFit="1" customWidth="1"/>
  </cols>
  <sheetData>
    <row r="1" spans="1:14" s="2" customFormat="1" ht="45" x14ac:dyDescent="0.25">
      <c r="A1" s="36" t="s">
        <v>45</v>
      </c>
      <c r="B1" s="38"/>
      <c r="C1" s="36" t="s">
        <v>21</v>
      </c>
      <c r="D1" s="37"/>
      <c r="E1" s="37"/>
      <c r="F1" s="37"/>
      <c r="G1" s="38"/>
      <c r="H1" s="20" t="s">
        <v>31</v>
      </c>
      <c r="I1" s="36" t="s">
        <v>42</v>
      </c>
      <c r="J1" s="37"/>
      <c r="K1" s="37"/>
      <c r="L1" s="37"/>
      <c r="M1" s="37"/>
      <c r="N1" s="38"/>
    </row>
    <row r="2" spans="1:14" s="9" customFormat="1" ht="158.25" customHeight="1" x14ac:dyDescent="0.25">
      <c r="A2" s="10" t="s">
        <v>48</v>
      </c>
      <c r="B2" s="11" t="s">
        <v>49</v>
      </c>
      <c r="C2" s="10" t="s">
        <v>20</v>
      </c>
      <c r="D2" s="8" t="s">
        <v>2</v>
      </c>
      <c r="E2" s="8" t="s">
        <v>4</v>
      </c>
      <c r="F2" s="8" t="s">
        <v>19</v>
      </c>
      <c r="G2" s="11" t="s">
        <v>18</v>
      </c>
      <c r="H2" s="21" t="s">
        <v>29</v>
      </c>
      <c r="I2" s="10" t="s">
        <v>38</v>
      </c>
      <c r="J2" s="8" t="s">
        <v>43</v>
      </c>
      <c r="K2" s="8" t="s">
        <v>44</v>
      </c>
      <c r="L2" s="8" t="s">
        <v>39</v>
      </c>
      <c r="M2" s="8" t="s">
        <v>40</v>
      </c>
      <c r="N2" s="11" t="s">
        <v>41</v>
      </c>
    </row>
    <row r="3" spans="1:14" s="9" customFormat="1" x14ac:dyDescent="0.25">
      <c r="A3" s="12" t="s">
        <v>46</v>
      </c>
      <c r="B3" s="13" t="s">
        <v>47</v>
      </c>
      <c r="C3" s="12" t="s">
        <v>0</v>
      </c>
      <c r="D3" s="6" t="s">
        <v>1</v>
      </c>
      <c r="E3" s="7" t="s">
        <v>3</v>
      </c>
      <c r="F3" s="5" t="s">
        <v>5</v>
      </c>
      <c r="G3" s="13" t="s">
        <v>6</v>
      </c>
      <c r="H3" s="22" t="s">
        <v>30</v>
      </c>
      <c r="I3" s="12" t="s">
        <v>32</v>
      </c>
      <c r="J3" s="5" t="s">
        <v>33</v>
      </c>
      <c r="K3" s="5" t="s">
        <v>34</v>
      </c>
      <c r="L3" s="5" t="s">
        <v>35</v>
      </c>
      <c r="M3" s="5" t="s">
        <v>36</v>
      </c>
      <c r="N3" s="13" t="s">
        <v>37</v>
      </c>
    </row>
    <row r="4" spans="1:14" x14ac:dyDescent="0.25">
      <c r="B4" s="15">
        <v>30</v>
      </c>
      <c r="D4" t="s">
        <v>8</v>
      </c>
      <c r="E4" t="s">
        <v>11</v>
      </c>
      <c r="G4" s="15" t="s">
        <v>16</v>
      </c>
      <c r="H4" s="23">
        <f>365*I4</f>
        <v>17155.000000000007</v>
      </c>
      <c r="I4" s="25">
        <f>SUM('AFAEL 22'!L4:L51)</f>
        <v>47.000000000000021</v>
      </c>
      <c r="J4" s="4"/>
      <c r="K4" s="4"/>
      <c r="L4" s="4">
        <f>7*I4</f>
        <v>329.00000000000017</v>
      </c>
      <c r="M4" s="4"/>
      <c r="N4" s="26"/>
    </row>
  </sheetData>
  <mergeCells count="3">
    <mergeCell ref="A1:B1"/>
    <mergeCell ref="C1:G1"/>
    <mergeCell ref="I1:N1"/>
  </mergeCells>
  <pageMargins left="0.7" right="0.7" top="0.75" bottom="0.75" header="0.3" footer="0.3"/>
  <pageSetup paperSize="9" orientation="portrait" r:id="rId1"/>
  <headerFooter>
    <oddFooter>&amp;C_x000D_&amp;1#&amp;"Arial"&amp;9&amp;K000000 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4E2C2-2E7B-460E-BF3B-B112F7F2377A}">
  <dimension ref="A1:S51"/>
  <sheetViews>
    <sheetView workbookViewId="0">
      <pane ySplit="3" topLeftCell="A4" activePane="bottomLeft" state="frozen"/>
      <selection activeCell="A2" sqref="A2"/>
      <selection pane="bottomLeft" activeCell="L2" sqref="L1:L1048576"/>
    </sheetView>
  </sheetViews>
  <sheetFormatPr defaultRowHeight="15" x14ac:dyDescent="0.25"/>
  <cols>
    <col min="1" max="1" width="9.140625" style="14"/>
    <col min="2" max="2" width="9.140625" style="15"/>
    <col min="3" max="3" width="6.5703125" style="14" bestFit="1" customWidth="1"/>
    <col min="4" max="6" width="6.5703125" bestFit="1" customWidth="1"/>
    <col min="7" max="7" width="6.5703125" style="15" bestFit="1" customWidth="1"/>
    <col min="8" max="10" width="6.5703125" customWidth="1"/>
    <col min="11" max="11" width="9.42578125" style="19" bestFit="1" customWidth="1"/>
    <col min="12" max="12" width="13.7109375" style="35" bestFit="1" customWidth="1"/>
    <col min="13" max="13" width="6.5703125" style="15" bestFit="1" customWidth="1"/>
    <col min="14" max="14" width="6.5703125" customWidth="1"/>
    <col min="15" max="15" width="60.140625" bestFit="1" customWidth="1"/>
    <col min="16" max="16" width="47.85546875" bestFit="1" customWidth="1"/>
    <col min="19" max="19" width="9.140625" style="1"/>
  </cols>
  <sheetData>
    <row r="1" spans="1:19" s="2" customFormat="1" ht="33" customHeight="1" x14ac:dyDescent="0.25">
      <c r="A1" s="36" t="s">
        <v>45</v>
      </c>
      <c r="B1" s="38"/>
      <c r="C1" s="36" t="s">
        <v>21</v>
      </c>
      <c r="D1" s="37"/>
      <c r="E1" s="37"/>
      <c r="F1" s="37"/>
      <c r="G1" s="38"/>
      <c r="H1" s="27"/>
      <c r="I1" s="27"/>
      <c r="J1" s="27"/>
      <c r="K1" s="36" t="s">
        <v>28</v>
      </c>
      <c r="L1" s="37"/>
      <c r="M1" s="38"/>
      <c r="S1" s="30"/>
    </row>
    <row r="2" spans="1:19" s="9" customFormat="1" ht="158.25" customHeight="1" x14ac:dyDescent="0.25">
      <c r="A2" s="10" t="s">
        <v>48</v>
      </c>
      <c r="B2" s="11" t="s">
        <v>49</v>
      </c>
      <c r="C2" s="10" t="s">
        <v>20</v>
      </c>
      <c r="D2" s="8" t="s">
        <v>2</v>
      </c>
      <c r="E2" s="8" t="s">
        <v>4</v>
      </c>
      <c r="F2" s="8" t="s">
        <v>19</v>
      </c>
      <c r="G2" s="11" t="s">
        <v>18</v>
      </c>
      <c r="H2" s="28"/>
      <c r="I2" s="28"/>
      <c r="J2" s="28"/>
      <c r="K2" s="17" t="s">
        <v>25</v>
      </c>
      <c r="L2" s="33" t="s">
        <v>26</v>
      </c>
      <c r="M2" s="11" t="s">
        <v>27</v>
      </c>
      <c r="N2" s="8"/>
      <c r="S2" s="31"/>
    </row>
    <row r="3" spans="1:19" s="9" customFormat="1" x14ac:dyDescent="0.25">
      <c r="A3" s="12" t="s">
        <v>46</v>
      </c>
      <c r="B3" s="13" t="s">
        <v>47</v>
      </c>
      <c r="C3" s="12" t="s">
        <v>0</v>
      </c>
      <c r="D3" s="6" t="s">
        <v>1</v>
      </c>
      <c r="E3" s="7" t="s">
        <v>3</v>
      </c>
      <c r="F3" s="5" t="s">
        <v>5</v>
      </c>
      <c r="G3" s="16" t="s">
        <v>6</v>
      </c>
      <c r="H3" s="29"/>
      <c r="I3" s="29"/>
      <c r="J3" s="29"/>
      <c r="K3" s="18" t="s">
        <v>22</v>
      </c>
      <c r="L3" s="34" t="s">
        <v>23</v>
      </c>
      <c r="M3" s="16" t="s">
        <v>24</v>
      </c>
      <c r="N3" s="7"/>
      <c r="S3" s="31"/>
    </row>
    <row r="4" spans="1:19" x14ac:dyDescent="0.25">
      <c r="B4" s="15">
        <v>30</v>
      </c>
      <c r="D4" t="s">
        <v>8</v>
      </c>
      <c r="E4" t="s">
        <v>11</v>
      </c>
      <c r="F4" s="32"/>
      <c r="G4" s="15" t="s">
        <v>13</v>
      </c>
      <c r="H4" s="1" t="str">
        <f>"              ""LSGroup"": {
                ""loadShapeGSPGroupID"": """&amp;C4&amp;""",
                ""connectionTypeIndicator"": """&amp;D4&amp;""",
                ""marketSegmentIndicator"": """&amp;E4&amp;""","</f>
        <v xml:space="preserve">              "LSGroup": {
                "loadShapeGSPGroupID": "",
                "connectionTypeIndicator": "L",
                "marketSegmentIndicator": "A",</v>
      </c>
      <c r="I4" s="1" t="str">
        <f>"                ""loadShapeDomesticPremiseIndicator"": "&amp;F4&amp;",
                ""measurementQuantityID"": """&amp;G4&amp;"""
              },"</f>
        <v xml:space="preserve">                "loadShapeDomesticPremiseIndicator": ,
                "measurementQuantityID": "AI"
              },</v>
      </c>
      <c r="J4" s="1" t="str">
        <f>H4&amp;"
"&amp;I4</f>
        <v xml:space="preserve">              "LSGroup": {
                "loadShapeGSPGroupID": "",
                "connectionTypeIndicator": "L",
                "marketSegmentIndicator": "A",
                "loadShapeDomesticPremiseIndicator": ,
                "measurementQuantityID": "AI"
              },</v>
      </c>
      <c r="K4" s="19">
        <v>0</v>
      </c>
      <c r="L4" s="35">
        <v>0.5</v>
      </c>
      <c r="M4" s="15" t="s">
        <v>11</v>
      </c>
      <c r="N4" t="s">
        <v>50</v>
      </c>
      <c r="O4" t="str">
        <f>"                  ""sp"": ""&lt;load_shape_date YYYY-MM-DDT"&amp;TEXT(K4,"HH:MM:SS")&amp;"+00:00&gt;"","</f>
        <v xml:space="preserve">                  "sp": "&lt;load_shape_date YYYY-MM-DDT00:00:00+00:00&gt;",</v>
      </c>
      <c r="P4" t="str">
        <f>"                  ""loadShapePeriodValue"": """&amp;TEXT(L4,"0.000")&amp;""","</f>
        <v xml:space="preserve">                  "loadShapePeriodValue": "0.500",</v>
      </c>
      <c r="Q4" t="str">
        <f>"                  ""defaultLoadShapeFlag"": """&amp;M4&amp;""""</f>
        <v xml:space="preserve">                  "defaultLoadShapeFlag": "A"</v>
      </c>
      <c r="S4" s="1" t="str">
        <f>IF(LEN(N4)&gt;0,N4&amp;"
","")&amp;"                {
"&amp;O4&amp;"
"&amp;P4&amp;"
"&amp;Q4&amp;"
                }"&amp;IF(LEN(R4)&gt;0,"
"&amp;R4,",")</f>
        <v xml:space="preserve">              "LSGroupSettlementPeriods": [
                {
                  "sp": "&lt;load_shape_date YYYY-MM-DDT00:00:00+00:00&gt;",
                  "loadShapePeriodValue": "0.500",
                  "defaultLoadShapeFlag": "A"
                },</v>
      </c>
    </row>
    <row r="5" spans="1:19" x14ac:dyDescent="0.25">
      <c r="K5" s="19">
        <v>2.0833333333333332E-2</v>
      </c>
      <c r="L5" s="35">
        <v>0.5</v>
      </c>
      <c r="M5" s="15" t="s">
        <v>11</v>
      </c>
      <c r="O5" t="str">
        <f t="shared" ref="O5:O51" si="0">"                  ""sp"": ""&lt;load_shape_date YYYY-MM-DDT"&amp;TEXT(K5,"HH:MM:SS")&amp;"+00:00&gt;"","</f>
        <v xml:space="preserve">                  "sp": "&lt;load_shape_date YYYY-MM-DDT00:30:00+00:00&gt;",</v>
      </c>
      <c r="P5" t="str">
        <f t="shared" ref="P5:P51" si="1">"                  ""loadShapePeriodValue"": """&amp;TEXT(L5,"0.000")&amp;""","</f>
        <v xml:space="preserve">                  "loadShapePeriodValue": "0.500",</v>
      </c>
      <c r="Q5" t="str">
        <f t="shared" ref="Q5:Q51" si="2">"                  ""defaultLoadShapeFlag"": """&amp;M5&amp;""""</f>
        <v xml:space="preserve">                  "defaultLoadShapeFlag": "A"</v>
      </c>
      <c r="S5" s="1" t="str">
        <f t="shared" ref="S5:S51" si="3">IF(LEN(N5)&gt;0,N5&amp;"
","")&amp;"                {
"&amp;O5&amp;"
"&amp;P5&amp;"
"&amp;Q5&amp;"
                }"&amp;IF(LEN(R5)&gt;0,"
"&amp;R5,",")</f>
        <v xml:space="preserve">                {
                  "sp": "&lt;load_shape_date YYYY-MM-DDT00:30:00+00:00&gt;",
                  "loadShapePeriodValue": "0.500",
                  "defaultLoadShapeFlag": "A"
                },</v>
      </c>
    </row>
    <row r="6" spans="1:19" x14ac:dyDescent="0.25">
      <c r="K6" s="19">
        <f>K5+K$5</f>
        <v>4.1666666666666664E-2</v>
      </c>
      <c r="L6" s="35">
        <v>0.5</v>
      </c>
      <c r="M6" s="15" t="s">
        <v>11</v>
      </c>
      <c r="O6" t="str">
        <f t="shared" si="0"/>
        <v xml:space="preserve">                  "sp": "&lt;load_shape_date YYYY-MM-DDT01:00:00+00:00&gt;",</v>
      </c>
      <c r="P6" t="str">
        <f t="shared" si="1"/>
        <v xml:space="preserve">                  "loadShapePeriodValue": "0.500",</v>
      </c>
      <c r="Q6" t="str">
        <f t="shared" si="2"/>
        <v xml:space="preserve">                  "defaultLoadShapeFlag": "A"</v>
      </c>
      <c r="S6" s="1" t="str">
        <f t="shared" si="3"/>
        <v xml:space="preserve">                {
                  "sp": "&lt;load_shape_date YYYY-MM-DDT01:00:00+00:00&gt;",
                  "loadShapePeriodValue": "0.500",
                  "defaultLoadShapeFlag": "A"
                },</v>
      </c>
    </row>
    <row r="7" spans="1:19" x14ac:dyDescent="0.25">
      <c r="K7" s="19">
        <f t="shared" ref="K7:K51" si="4">K6+K$5</f>
        <v>6.25E-2</v>
      </c>
      <c r="L7" s="35">
        <v>0.5</v>
      </c>
      <c r="M7" s="15" t="s">
        <v>11</v>
      </c>
      <c r="O7" t="str">
        <f t="shared" si="0"/>
        <v xml:space="preserve">                  "sp": "&lt;load_shape_date YYYY-MM-DDT01:30:00+00:00&gt;",</v>
      </c>
      <c r="P7" t="str">
        <f t="shared" si="1"/>
        <v xml:space="preserve">                  "loadShapePeriodValue": "0.500",</v>
      </c>
      <c r="Q7" t="str">
        <f t="shared" si="2"/>
        <v xml:space="preserve">                  "defaultLoadShapeFlag": "A"</v>
      </c>
      <c r="S7" s="1" t="str">
        <f t="shared" si="3"/>
        <v xml:space="preserve">                {
                  "sp": "&lt;load_shape_date YYYY-MM-DDT01:30:00+00:00&gt;",
                  "loadShapePeriodValue": "0.500",
                  "defaultLoadShapeFlag": "A"
                },</v>
      </c>
    </row>
    <row r="8" spans="1:19" x14ac:dyDescent="0.25">
      <c r="K8" s="19">
        <f t="shared" si="4"/>
        <v>8.3333333333333329E-2</v>
      </c>
      <c r="L8" s="35">
        <v>0.5</v>
      </c>
      <c r="M8" s="15" t="s">
        <v>11</v>
      </c>
      <c r="O8" t="str">
        <f t="shared" si="0"/>
        <v xml:space="preserve">                  "sp": "&lt;load_shape_date YYYY-MM-DDT02:00:00+00:00&gt;",</v>
      </c>
      <c r="P8" t="str">
        <f t="shared" si="1"/>
        <v xml:space="preserve">                  "loadShapePeriodValue": "0.500",</v>
      </c>
      <c r="Q8" t="str">
        <f t="shared" si="2"/>
        <v xml:space="preserve">                  "defaultLoadShapeFlag": "A"</v>
      </c>
      <c r="S8" s="1" t="str">
        <f t="shared" si="3"/>
        <v xml:space="preserve">                {
                  "sp": "&lt;load_shape_date YYYY-MM-DDT02:00:00+00:00&gt;",
                  "loadShapePeriodValue": "0.500",
                  "defaultLoadShapeFlag": "A"
                },</v>
      </c>
    </row>
    <row r="9" spans="1:19" x14ac:dyDescent="0.25">
      <c r="K9" s="19">
        <f t="shared" si="4"/>
        <v>0.10416666666666666</v>
      </c>
      <c r="L9" s="35">
        <v>0.5</v>
      </c>
      <c r="M9" s="15" t="s">
        <v>11</v>
      </c>
      <c r="O9" t="str">
        <f t="shared" si="0"/>
        <v xml:space="preserve">                  "sp": "&lt;load_shape_date YYYY-MM-DDT02:30:00+00:00&gt;",</v>
      </c>
      <c r="P9" t="str">
        <f t="shared" si="1"/>
        <v xml:space="preserve">                  "loadShapePeriodValue": "0.500",</v>
      </c>
      <c r="Q9" t="str">
        <f t="shared" si="2"/>
        <v xml:space="preserve">                  "defaultLoadShapeFlag": "A"</v>
      </c>
      <c r="S9" s="1" t="str">
        <f t="shared" si="3"/>
        <v xml:space="preserve">                {
                  "sp": "&lt;load_shape_date YYYY-MM-DDT02:30:00+00:00&gt;",
                  "loadShapePeriodValue": "0.500",
                  "defaultLoadShapeFlag": "A"
                },</v>
      </c>
    </row>
    <row r="10" spans="1:19" x14ac:dyDescent="0.25">
      <c r="K10" s="19">
        <f t="shared" si="4"/>
        <v>0.12499999999999999</v>
      </c>
      <c r="L10" s="35">
        <v>0.5</v>
      </c>
      <c r="M10" s="15" t="s">
        <v>11</v>
      </c>
      <c r="O10" t="str">
        <f t="shared" si="0"/>
        <v xml:space="preserve">                  "sp": "&lt;load_shape_date YYYY-MM-DDT03:00:00+00:00&gt;",</v>
      </c>
      <c r="P10" t="str">
        <f t="shared" si="1"/>
        <v xml:space="preserve">                  "loadShapePeriodValue": "0.500",</v>
      </c>
      <c r="Q10" t="str">
        <f t="shared" si="2"/>
        <v xml:space="preserve">                  "defaultLoadShapeFlag": "A"</v>
      </c>
      <c r="S10" s="1" t="str">
        <f t="shared" si="3"/>
        <v xml:space="preserve">                {
                  "sp": "&lt;load_shape_date YYYY-MM-DDT03:00:00+00:00&gt;",
                  "loadShapePeriodValue": "0.500",
                  "defaultLoadShapeFlag": "A"
                },</v>
      </c>
    </row>
    <row r="11" spans="1:19" x14ac:dyDescent="0.25">
      <c r="K11" s="19">
        <f t="shared" si="4"/>
        <v>0.14583333333333331</v>
      </c>
      <c r="L11" s="35">
        <v>0.5</v>
      </c>
      <c r="M11" s="15" t="s">
        <v>11</v>
      </c>
      <c r="O11" t="str">
        <f t="shared" si="0"/>
        <v xml:space="preserve">                  "sp": "&lt;load_shape_date YYYY-MM-DDT03:30:00+00:00&gt;",</v>
      </c>
      <c r="P11" t="str">
        <f t="shared" si="1"/>
        <v xml:space="preserve">                  "loadShapePeriodValue": "0.500",</v>
      </c>
      <c r="Q11" t="str">
        <f t="shared" si="2"/>
        <v xml:space="preserve">                  "defaultLoadShapeFlag": "A"</v>
      </c>
      <c r="S11" s="1" t="str">
        <f t="shared" si="3"/>
        <v xml:space="preserve">                {
                  "sp": "&lt;load_shape_date YYYY-MM-DDT03:30:00+00:00&gt;",
                  "loadShapePeriodValue": "0.500",
                  "defaultLoadShapeFlag": "A"
                },</v>
      </c>
    </row>
    <row r="12" spans="1:19" x14ac:dyDescent="0.25">
      <c r="K12" s="19">
        <f t="shared" si="4"/>
        <v>0.16666666666666666</v>
      </c>
      <c r="L12" s="35">
        <v>0.5</v>
      </c>
      <c r="M12" s="15" t="s">
        <v>11</v>
      </c>
      <c r="O12" t="str">
        <f t="shared" si="0"/>
        <v xml:space="preserve">                  "sp": "&lt;load_shape_date YYYY-MM-DDT04:00:00+00:00&gt;",</v>
      </c>
      <c r="P12" t="str">
        <f t="shared" si="1"/>
        <v xml:space="preserve">                  "loadShapePeriodValue": "0.500",</v>
      </c>
      <c r="Q12" t="str">
        <f t="shared" si="2"/>
        <v xml:space="preserve">                  "defaultLoadShapeFlag": "A"</v>
      </c>
      <c r="S12" s="1" t="str">
        <f t="shared" si="3"/>
        <v xml:space="preserve">                {
                  "sp": "&lt;load_shape_date YYYY-MM-DDT04:00:00+00:00&gt;",
                  "loadShapePeriodValue": "0.500",
                  "defaultLoadShapeFlag": "A"
                },</v>
      </c>
    </row>
    <row r="13" spans="1:19" x14ac:dyDescent="0.25">
      <c r="K13" s="19">
        <f t="shared" si="4"/>
        <v>0.1875</v>
      </c>
      <c r="L13" s="35">
        <v>0.5</v>
      </c>
      <c r="M13" s="15" t="s">
        <v>11</v>
      </c>
      <c r="O13" t="str">
        <f t="shared" si="0"/>
        <v xml:space="preserve">                  "sp": "&lt;load_shape_date YYYY-MM-DDT04:30:00+00:00&gt;",</v>
      </c>
      <c r="P13" t="str">
        <f t="shared" si="1"/>
        <v xml:space="preserve">                  "loadShapePeriodValue": "0.500",</v>
      </c>
      <c r="Q13" t="str">
        <f t="shared" si="2"/>
        <v xml:space="preserve">                  "defaultLoadShapeFlag": "A"</v>
      </c>
      <c r="S13" s="1" t="str">
        <f t="shared" si="3"/>
        <v xml:space="preserve">                {
                  "sp": "&lt;load_shape_date YYYY-MM-DDT04:30:00+00:00&gt;",
                  "loadShapePeriodValue": "0.500",
                  "defaultLoadShapeFlag": "A"
                },</v>
      </c>
    </row>
    <row r="14" spans="1:19" x14ac:dyDescent="0.25">
      <c r="K14" s="19">
        <f t="shared" si="4"/>
        <v>0.20833333333333334</v>
      </c>
      <c r="L14" s="35">
        <v>0.5</v>
      </c>
      <c r="M14" s="15" t="s">
        <v>11</v>
      </c>
      <c r="O14" t="str">
        <f t="shared" si="0"/>
        <v xml:space="preserve">                  "sp": "&lt;load_shape_date YYYY-MM-DDT05:00:00+00:00&gt;",</v>
      </c>
      <c r="P14" t="str">
        <f t="shared" si="1"/>
        <v xml:space="preserve">                  "loadShapePeriodValue": "0.500",</v>
      </c>
      <c r="Q14" t="str">
        <f t="shared" si="2"/>
        <v xml:space="preserve">                  "defaultLoadShapeFlag": "A"</v>
      </c>
      <c r="S14" s="1" t="str">
        <f t="shared" si="3"/>
        <v xml:space="preserve">                {
                  "sp": "&lt;load_shape_date YYYY-MM-DDT05:00:00+00:00&gt;",
                  "loadShapePeriodValue": "0.500",
                  "defaultLoadShapeFlag": "A"
                },</v>
      </c>
    </row>
    <row r="15" spans="1:19" x14ac:dyDescent="0.25">
      <c r="K15" s="19">
        <f t="shared" si="4"/>
        <v>0.22916666666666669</v>
      </c>
      <c r="L15" s="35">
        <v>0.5</v>
      </c>
      <c r="M15" s="15" t="s">
        <v>11</v>
      </c>
      <c r="O15" t="str">
        <f t="shared" si="0"/>
        <v xml:space="preserve">                  "sp": "&lt;load_shape_date YYYY-MM-DDT05:30:00+00:00&gt;",</v>
      </c>
      <c r="P15" t="str">
        <f t="shared" si="1"/>
        <v xml:space="preserve">                  "loadShapePeriodValue": "0.500",</v>
      </c>
      <c r="Q15" t="str">
        <f t="shared" si="2"/>
        <v xml:space="preserve">                  "defaultLoadShapeFlag": "A"</v>
      </c>
      <c r="S15" s="1" t="str">
        <f t="shared" si="3"/>
        <v xml:space="preserve">                {
                  "sp": "&lt;load_shape_date YYYY-MM-DDT05:30:00+00:00&gt;",
                  "loadShapePeriodValue": "0.500",
                  "defaultLoadShapeFlag": "A"
                },</v>
      </c>
    </row>
    <row r="16" spans="1:19" x14ac:dyDescent="0.25">
      <c r="K16" s="19">
        <f t="shared" si="4"/>
        <v>0.25</v>
      </c>
      <c r="L16" s="35">
        <v>0.5</v>
      </c>
      <c r="M16" s="15" t="s">
        <v>11</v>
      </c>
      <c r="O16" t="str">
        <f t="shared" si="0"/>
        <v xml:space="preserve">                  "sp": "&lt;load_shape_date YYYY-MM-DDT06:00:00+00:00&gt;",</v>
      </c>
      <c r="P16" t="str">
        <f t="shared" si="1"/>
        <v xml:space="preserve">                  "loadShapePeriodValue": "0.500",</v>
      </c>
      <c r="Q16" t="str">
        <f t="shared" si="2"/>
        <v xml:space="preserve">                  "defaultLoadShapeFlag": "A"</v>
      </c>
      <c r="S16" s="1" t="str">
        <f t="shared" si="3"/>
        <v xml:space="preserve">                {
                  "sp": "&lt;load_shape_date YYYY-MM-DDT06:00:00+00:00&gt;",
                  "loadShapePeriodValue": "0.500",
                  "defaultLoadShapeFlag": "A"
                },</v>
      </c>
    </row>
    <row r="17" spans="11:19" x14ac:dyDescent="0.25">
      <c r="K17" s="19">
        <f t="shared" si="4"/>
        <v>0.27083333333333331</v>
      </c>
      <c r="L17" s="35">
        <v>0.5</v>
      </c>
      <c r="M17" s="15" t="s">
        <v>11</v>
      </c>
      <c r="O17" t="str">
        <f t="shared" si="0"/>
        <v xml:space="preserve">                  "sp": "&lt;load_shape_date YYYY-MM-DDT06:30:00+00:00&gt;",</v>
      </c>
      <c r="P17" t="str">
        <f t="shared" si="1"/>
        <v xml:space="preserve">                  "loadShapePeriodValue": "0.500",</v>
      </c>
      <c r="Q17" t="str">
        <f t="shared" si="2"/>
        <v xml:space="preserve">                  "defaultLoadShapeFlag": "A"</v>
      </c>
      <c r="S17" s="1" t="str">
        <f t="shared" si="3"/>
        <v xml:space="preserve">                {
                  "sp": "&lt;load_shape_date YYYY-MM-DDT06:30:00+00:00&gt;",
                  "loadShapePeriodValue": "0.500",
                  "defaultLoadShapeFlag": "A"
                },</v>
      </c>
    </row>
    <row r="18" spans="11:19" x14ac:dyDescent="0.25">
      <c r="K18" s="19">
        <f t="shared" si="4"/>
        <v>0.29166666666666663</v>
      </c>
      <c r="L18" s="35">
        <v>0.5</v>
      </c>
      <c r="M18" s="15" t="s">
        <v>11</v>
      </c>
      <c r="O18" t="str">
        <f t="shared" si="0"/>
        <v xml:space="preserve">                  "sp": "&lt;load_shape_date YYYY-MM-DDT07:00:00+00:00&gt;",</v>
      </c>
      <c r="P18" t="str">
        <f t="shared" si="1"/>
        <v xml:space="preserve">                  "loadShapePeriodValue": "0.500",</v>
      </c>
      <c r="Q18" t="str">
        <f t="shared" si="2"/>
        <v xml:space="preserve">                  "defaultLoadShapeFlag": "A"</v>
      </c>
      <c r="S18" s="1" t="str">
        <f t="shared" si="3"/>
        <v xml:space="preserve">                {
                  "sp": "&lt;load_shape_date YYYY-MM-DDT07:00:00+00:00&gt;",
                  "loadShapePeriodValue": "0.500",
                  "defaultLoadShapeFlag": "A"
                },</v>
      </c>
    </row>
    <row r="19" spans="11:19" x14ac:dyDescent="0.25">
      <c r="K19" s="19">
        <f t="shared" si="4"/>
        <v>0.31249999999999994</v>
      </c>
      <c r="L19" s="35">
        <v>0.5</v>
      </c>
      <c r="M19" s="15" t="s">
        <v>11</v>
      </c>
      <c r="O19" t="str">
        <f t="shared" si="0"/>
        <v xml:space="preserve">                  "sp": "&lt;load_shape_date YYYY-MM-DDT07:30:00+00:00&gt;",</v>
      </c>
      <c r="P19" t="str">
        <f t="shared" si="1"/>
        <v xml:space="preserve">                  "loadShapePeriodValue": "0.500",</v>
      </c>
      <c r="Q19" t="str">
        <f t="shared" si="2"/>
        <v xml:space="preserve">                  "defaultLoadShapeFlag": "A"</v>
      </c>
      <c r="S19" s="1" t="str">
        <f t="shared" si="3"/>
        <v xml:space="preserve">                {
                  "sp": "&lt;load_shape_date YYYY-MM-DDT07:30:00+00:00&gt;",
                  "loadShapePeriodValue": "0.500",
                  "defaultLoadShapeFlag": "A"
                },</v>
      </c>
    </row>
    <row r="20" spans="11:19" x14ac:dyDescent="0.25">
      <c r="K20" s="19">
        <f t="shared" si="4"/>
        <v>0.33333333333333326</v>
      </c>
      <c r="L20" s="35">
        <v>3</v>
      </c>
      <c r="M20" s="15" t="s">
        <v>11</v>
      </c>
      <c r="O20" t="str">
        <f t="shared" si="0"/>
        <v xml:space="preserve">                  "sp": "&lt;load_shape_date YYYY-MM-DDT08:00:00+00:00&gt;",</v>
      </c>
      <c r="P20" t="str">
        <f t="shared" si="1"/>
        <v xml:space="preserve">                  "loadShapePeriodValue": "3.000",</v>
      </c>
      <c r="Q20" t="str">
        <f t="shared" si="2"/>
        <v xml:space="preserve">                  "defaultLoadShapeFlag": "A"</v>
      </c>
      <c r="S20" s="1" t="str">
        <f t="shared" si="3"/>
        <v xml:space="preserve">                {
                  "sp": "&lt;load_shape_date YYYY-MM-DDT08:00:00+00:00&gt;",
                  "loadShapePeriodValue": "3.000",
                  "defaultLoadShapeFlag": "A"
                },</v>
      </c>
    </row>
    <row r="21" spans="11:19" x14ac:dyDescent="0.25">
      <c r="K21" s="19">
        <f t="shared" si="4"/>
        <v>0.35416666666666657</v>
      </c>
      <c r="L21" s="35">
        <v>3</v>
      </c>
      <c r="M21" s="15" t="s">
        <v>11</v>
      </c>
      <c r="O21" t="str">
        <f t="shared" si="0"/>
        <v xml:space="preserve">                  "sp": "&lt;load_shape_date YYYY-MM-DDT08:30:00+00:00&gt;",</v>
      </c>
      <c r="P21" t="str">
        <f t="shared" si="1"/>
        <v xml:space="preserve">                  "loadShapePeriodValue": "3.000",</v>
      </c>
      <c r="Q21" t="str">
        <f t="shared" si="2"/>
        <v xml:space="preserve">                  "defaultLoadShapeFlag": "A"</v>
      </c>
      <c r="S21" s="1" t="str">
        <f t="shared" si="3"/>
        <v xml:space="preserve">                {
                  "sp": "&lt;load_shape_date YYYY-MM-DDT08:30:00+00:00&gt;",
                  "loadShapePeriodValue": "3.000",
                  "defaultLoadShapeFlag": "A"
                },</v>
      </c>
    </row>
    <row r="22" spans="11:19" x14ac:dyDescent="0.25">
      <c r="K22" s="19">
        <f t="shared" si="4"/>
        <v>0.37499999999999989</v>
      </c>
      <c r="L22" s="35">
        <v>3</v>
      </c>
      <c r="M22" s="15" t="s">
        <v>11</v>
      </c>
      <c r="O22" t="str">
        <f t="shared" si="0"/>
        <v xml:space="preserve">                  "sp": "&lt;load_shape_date YYYY-MM-DDT09:00:00+00:00&gt;",</v>
      </c>
      <c r="P22" t="str">
        <f t="shared" si="1"/>
        <v xml:space="preserve">                  "loadShapePeriodValue": "3.000",</v>
      </c>
      <c r="Q22" t="str">
        <f t="shared" si="2"/>
        <v xml:space="preserve">                  "defaultLoadShapeFlag": "A"</v>
      </c>
      <c r="S22" s="1" t="str">
        <f t="shared" si="3"/>
        <v xml:space="preserve">                {
                  "sp": "&lt;load_shape_date YYYY-MM-DDT09:00:00+00:00&gt;",
                  "loadShapePeriodValue": "3.000",
                  "defaultLoadShapeFlag": "A"
                },</v>
      </c>
    </row>
    <row r="23" spans="11:19" x14ac:dyDescent="0.25">
      <c r="K23" s="19">
        <f t="shared" si="4"/>
        <v>0.3958333333333332</v>
      </c>
      <c r="L23" s="35">
        <v>3</v>
      </c>
      <c r="M23" s="15" t="s">
        <v>11</v>
      </c>
      <c r="O23" t="str">
        <f t="shared" si="0"/>
        <v xml:space="preserve">                  "sp": "&lt;load_shape_date YYYY-MM-DDT09:30:00+00:00&gt;",</v>
      </c>
      <c r="P23" t="str">
        <f t="shared" si="1"/>
        <v xml:space="preserve">                  "loadShapePeriodValue": "3.000",</v>
      </c>
      <c r="Q23" t="str">
        <f t="shared" si="2"/>
        <v xml:space="preserve">                  "defaultLoadShapeFlag": "A"</v>
      </c>
      <c r="S23" s="1" t="str">
        <f t="shared" si="3"/>
        <v xml:space="preserve">                {
                  "sp": "&lt;load_shape_date YYYY-MM-DDT09:30:00+00:00&gt;",
                  "loadShapePeriodValue": "3.000",
                  "defaultLoadShapeFlag": "A"
                },</v>
      </c>
    </row>
    <row r="24" spans="11:19" x14ac:dyDescent="0.25">
      <c r="K24" s="19">
        <f t="shared" si="4"/>
        <v>0.41666666666666652</v>
      </c>
      <c r="L24" s="35">
        <v>3</v>
      </c>
      <c r="M24" s="15" t="s">
        <v>11</v>
      </c>
      <c r="O24" t="str">
        <f t="shared" si="0"/>
        <v xml:space="preserve">                  "sp": "&lt;load_shape_date YYYY-MM-DDT10:00:00+00:00&gt;",</v>
      </c>
      <c r="P24" t="str">
        <f t="shared" si="1"/>
        <v xml:space="preserve">                  "loadShapePeriodValue": "3.000",</v>
      </c>
      <c r="Q24" t="str">
        <f t="shared" si="2"/>
        <v xml:space="preserve">                  "defaultLoadShapeFlag": "A"</v>
      </c>
      <c r="S24" s="1" t="str">
        <f t="shared" si="3"/>
        <v xml:space="preserve">                {
                  "sp": "&lt;load_shape_date YYYY-MM-DDT10:00:00+00:00&gt;",
                  "loadShapePeriodValue": "3.000",
                  "defaultLoadShapeFlag": "A"
                },</v>
      </c>
    </row>
    <row r="25" spans="11:19" x14ac:dyDescent="0.25">
      <c r="K25" s="19">
        <f t="shared" si="4"/>
        <v>0.43749999999999983</v>
      </c>
      <c r="L25" s="35">
        <v>3</v>
      </c>
      <c r="M25" s="15" t="s">
        <v>11</v>
      </c>
      <c r="O25" t="str">
        <f t="shared" si="0"/>
        <v xml:space="preserve">                  "sp": "&lt;load_shape_date YYYY-MM-DDT10:30:00+00:00&gt;",</v>
      </c>
      <c r="P25" t="str">
        <f t="shared" si="1"/>
        <v xml:space="preserve">                  "loadShapePeriodValue": "3.000",</v>
      </c>
      <c r="Q25" t="str">
        <f t="shared" si="2"/>
        <v xml:space="preserve">                  "defaultLoadShapeFlag": "A"</v>
      </c>
      <c r="S25" s="1" t="str">
        <f t="shared" si="3"/>
        <v xml:space="preserve">                {
                  "sp": "&lt;load_shape_date YYYY-MM-DDT10:30:00+00:00&gt;",
                  "loadShapePeriodValue": "3.000",
                  "defaultLoadShapeFlag": "A"
                },</v>
      </c>
    </row>
    <row r="26" spans="11:19" x14ac:dyDescent="0.25">
      <c r="K26" s="19">
        <f t="shared" si="4"/>
        <v>0.45833333333333315</v>
      </c>
      <c r="L26" s="35">
        <v>3</v>
      </c>
      <c r="M26" s="15" t="s">
        <v>11</v>
      </c>
      <c r="O26" t="str">
        <f t="shared" si="0"/>
        <v xml:space="preserve">                  "sp": "&lt;load_shape_date YYYY-MM-DDT11:00:00+00:00&gt;",</v>
      </c>
      <c r="P26" t="str">
        <f t="shared" si="1"/>
        <v xml:space="preserve">                  "loadShapePeriodValue": "3.000",</v>
      </c>
      <c r="Q26" t="str">
        <f t="shared" si="2"/>
        <v xml:space="preserve">                  "defaultLoadShapeFlag": "A"</v>
      </c>
      <c r="S26" s="1" t="str">
        <f t="shared" si="3"/>
        <v xml:space="preserve">                {
                  "sp": "&lt;load_shape_date YYYY-MM-DDT11:00:00+00:00&gt;",
                  "loadShapePeriodValue": "3.000",
                  "defaultLoadShapeFlag": "A"
                },</v>
      </c>
    </row>
    <row r="27" spans="11:19" x14ac:dyDescent="0.25">
      <c r="K27" s="19">
        <f t="shared" si="4"/>
        <v>0.47916666666666646</v>
      </c>
      <c r="L27" s="35">
        <v>3</v>
      </c>
      <c r="M27" s="15" t="s">
        <v>11</v>
      </c>
      <c r="O27" t="str">
        <f t="shared" si="0"/>
        <v xml:space="preserve">                  "sp": "&lt;load_shape_date YYYY-MM-DDT11:30:00+00:00&gt;",</v>
      </c>
      <c r="P27" t="str">
        <f t="shared" si="1"/>
        <v xml:space="preserve">                  "loadShapePeriodValue": "3.000",</v>
      </c>
      <c r="Q27" t="str">
        <f t="shared" si="2"/>
        <v xml:space="preserve">                  "defaultLoadShapeFlag": "A"</v>
      </c>
      <c r="S27" s="1" t="str">
        <f t="shared" si="3"/>
        <v xml:space="preserve">                {
                  "sp": "&lt;load_shape_date YYYY-MM-DDT11:30:00+00:00&gt;",
                  "loadShapePeriodValue": "3.000",
                  "defaultLoadShapeFlag": "A"
                },</v>
      </c>
    </row>
    <row r="28" spans="11:19" x14ac:dyDescent="0.25">
      <c r="K28" s="19">
        <f t="shared" si="4"/>
        <v>0.49999999999999978</v>
      </c>
      <c r="L28" s="35">
        <v>3</v>
      </c>
      <c r="M28" s="15" t="s">
        <v>11</v>
      </c>
      <c r="O28" t="str">
        <f t="shared" si="0"/>
        <v xml:space="preserve">                  "sp": "&lt;load_shape_date YYYY-MM-DDT12:00:00+00:00&gt;",</v>
      </c>
      <c r="P28" t="str">
        <f t="shared" si="1"/>
        <v xml:space="preserve">                  "loadShapePeriodValue": "3.000",</v>
      </c>
      <c r="Q28" t="str">
        <f t="shared" si="2"/>
        <v xml:space="preserve">                  "defaultLoadShapeFlag": "A"</v>
      </c>
      <c r="S28" s="1" t="str">
        <f t="shared" si="3"/>
        <v xml:space="preserve">                {
                  "sp": "&lt;load_shape_date YYYY-MM-DDT12:00:00+00:00&gt;",
                  "loadShapePeriodValue": "3.000",
                  "defaultLoadShapeFlag": "A"
                },</v>
      </c>
    </row>
    <row r="29" spans="11:19" x14ac:dyDescent="0.25">
      <c r="K29" s="19">
        <f t="shared" si="4"/>
        <v>0.52083333333333315</v>
      </c>
      <c r="L29" s="35">
        <v>3</v>
      </c>
      <c r="M29" s="15" t="s">
        <v>11</v>
      </c>
      <c r="O29" t="str">
        <f t="shared" si="0"/>
        <v xml:space="preserve">                  "sp": "&lt;load_shape_date YYYY-MM-DDT12:30:00+00:00&gt;",</v>
      </c>
      <c r="P29" t="str">
        <f t="shared" si="1"/>
        <v xml:space="preserve">                  "loadShapePeriodValue": "3.000",</v>
      </c>
      <c r="Q29" t="str">
        <f t="shared" si="2"/>
        <v xml:space="preserve">                  "defaultLoadShapeFlag": "A"</v>
      </c>
      <c r="S29" s="1" t="str">
        <f t="shared" si="3"/>
        <v xml:space="preserve">                {
                  "sp": "&lt;load_shape_date YYYY-MM-DDT12:30:00+00:00&gt;",
                  "loadShapePeriodValue": "3.000",
                  "defaultLoadShapeFlag": "A"
                },</v>
      </c>
    </row>
    <row r="30" spans="11:19" x14ac:dyDescent="0.25">
      <c r="K30" s="19">
        <f t="shared" si="4"/>
        <v>0.54166666666666652</v>
      </c>
      <c r="L30" s="35">
        <v>3</v>
      </c>
      <c r="M30" s="15" t="s">
        <v>11</v>
      </c>
      <c r="O30" t="str">
        <f t="shared" si="0"/>
        <v xml:space="preserve">                  "sp": "&lt;load_shape_date YYYY-MM-DDT13:00:00+00:00&gt;",</v>
      </c>
      <c r="P30" t="str">
        <f t="shared" si="1"/>
        <v xml:space="preserve">                  "loadShapePeriodValue": "3.000",</v>
      </c>
      <c r="Q30" t="str">
        <f t="shared" si="2"/>
        <v xml:space="preserve">                  "defaultLoadShapeFlag": "A"</v>
      </c>
      <c r="S30" s="1" t="str">
        <f t="shared" si="3"/>
        <v xml:space="preserve">                {
                  "sp": "&lt;load_shape_date YYYY-MM-DDT13:00:00+00:00&gt;",
                  "loadShapePeriodValue": "3.000",
                  "defaultLoadShapeFlag": "A"
                },</v>
      </c>
    </row>
    <row r="31" spans="11:19" x14ac:dyDescent="0.25">
      <c r="K31" s="19">
        <f t="shared" si="4"/>
        <v>0.56249999999999989</v>
      </c>
      <c r="L31" s="35">
        <v>3</v>
      </c>
      <c r="M31" s="15" t="s">
        <v>11</v>
      </c>
      <c r="O31" t="str">
        <f t="shared" si="0"/>
        <v xml:space="preserve">                  "sp": "&lt;load_shape_date YYYY-MM-DDT13:30:00+00:00&gt;",</v>
      </c>
      <c r="P31" t="str">
        <f t="shared" si="1"/>
        <v xml:space="preserve">                  "loadShapePeriodValue": "3.000",</v>
      </c>
      <c r="Q31" t="str">
        <f t="shared" si="2"/>
        <v xml:space="preserve">                  "defaultLoadShapeFlag": "A"</v>
      </c>
      <c r="S31" s="1" t="str">
        <f t="shared" si="3"/>
        <v xml:space="preserve">                {
                  "sp": "&lt;load_shape_date YYYY-MM-DDT13:30:00+00:00&gt;",
                  "loadShapePeriodValue": "3.000",
                  "defaultLoadShapeFlag": "A"
                },</v>
      </c>
    </row>
    <row r="32" spans="11:19" x14ac:dyDescent="0.25">
      <c r="K32" s="19">
        <f t="shared" si="4"/>
        <v>0.58333333333333326</v>
      </c>
      <c r="L32" s="35">
        <v>3</v>
      </c>
      <c r="M32" s="15" t="s">
        <v>11</v>
      </c>
      <c r="O32" t="str">
        <f t="shared" si="0"/>
        <v xml:space="preserve">                  "sp": "&lt;load_shape_date YYYY-MM-DDT14:00:00+00:00&gt;",</v>
      </c>
      <c r="P32" t="str">
        <f t="shared" si="1"/>
        <v xml:space="preserve">                  "loadShapePeriodValue": "3.000",</v>
      </c>
      <c r="Q32" t="str">
        <f t="shared" si="2"/>
        <v xml:space="preserve">                  "defaultLoadShapeFlag": "A"</v>
      </c>
      <c r="S32" s="1" t="str">
        <f t="shared" si="3"/>
        <v xml:space="preserve">                {
                  "sp": "&lt;load_shape_date YYYY-MM-DDT14:00:00+00:00&gt;",
                  "loadShapePeriodValue": "3.000",
                  "defaultLoadShapeFlag": "A"
                },</v>
      </c>
    </row>
    <row r="33" spans="11:19" x14ac:dyDescent="0.25">
      <c r="K33" s="19">
        <f t="shared" si="4"/>
        <v>0.60416666666666663</v>
      </c>
      <c r="L33" s="35">
        <v>3</v>
      </c>
      <c r="M33" s="15" t="s">
        <v>11</v>
      </c>
      <c r="O33" t="str">
        <f t="shared" si="0"/>
        <v xml:space="preserve">                  "sp": "&lt;load_shape_date YYYY-MM-DDT14:30:00+00:00&gt;",</v>
      </c>
      <c r="P33" t="str">
        <f t="shared" si="1"/>
        <v xml:space="preserve">                  "loadShapePeriodValue": "3.000",</v>
      </c>
      <c r="Q33" t="str">
        <f t="shared" si="2"/>
        <v xml:space="preserve">                  "defaultLoadShapeFlag": "A"</v>
      </c>
      <c r="S33" s="1" t="str">
        <f t="shared" si="3"/>
        <v xml:space="preserve">                {
                  "sp": "&lt;load_shape_date YYYY-MM-DDT14:30:00+00:00&gt;",
                  "loadShapePeriodValue": "3.000",
                  "defaultLoadShapeFlag": "A"
                },</v>
      </c>
    </row>
    <row r="34" spans="11:19" x14ac:dyDescent="0.25">
      <c r="K34" s="19">
        <f t="shared" si="4"/>
        <v>0.625</v>
      </c>
      <c r="L34" s="35">
        <v>3</v>
      </c>
      <c r="M34" s="15" t="s">
        <v>11</v>
      </c>
      <c r="O34" t="str">
        <f t="shared" si="0"/>
        <v xml:space="preserve">                  "sp": "&lt;load_shape_date YYYY-MM-DDT15:00:00+00:00&gt;",</v>
      </c>
      <c r="P34" t="str">
        <f t="shared" si="1"/>
        <v xml:space="preserve">                  "loadShapePeriodValue": "3.000",</v>
      </c>
      <c r="Q34" t="str">
        <f t="shared" si="2"/>
        <v xml:space="preserve">                  "defaultLoadShapeFlag": "A"</v>
      </c>
      <c r="S34" s="1" t="str">
        <f t="shared" si="3"/>
        <v xml:space="preserve">                {
                  "sp": "&lt;load_shape_date YYYY-MM-DDT15:00:00+00:00&gt;",
                  "loadShapePeriodValue": "3.000",
                  "defaultLoadShapeFlag": "A"
                },</v>
      </c>
    </row>
    <row r="35" spans="11:19" x14ac:dyDescent="0.25">
      <c r="K35" s="19">
        <f t="shared" si="4"/>
        <v>0.64583333333333337</v>
      </c>
      <c r="L35" s="35">
        <v>3</v>
      </c>
      <c r="M35" s="15" t="s">
        <v>11</v>
      </c>
      <c r="O35" t="str">
        <f t="shared" si="0"/>
        <v xml:space="preserve">                  "sp": "&lt;load_shape_date YYYY-MM-DDT15:30:00+00:00&gt;",</v>
      </c>
      <c r="P35" t="str">
        <f t="shared" si="1"/>
        <v xml:space="preserve">                  "loadShapePeriodValue": "3.000",</v>
      </c>
      <c r="Q35" t="str">
        <f t="shared" si="2"/>
        <v xml:space="preserve">                  "defaultLoadShapeFlag": "A"</v>
      </c>
      <c r="S35" s="1" t="str">
        <f t="shared" si="3"/>
        <v xml:space="preserve">                {
                  "sp": "&lt;load_shape_date YYYY-MM-DDT15:30:00+00:00&gt;",
                  "loadShapePeriodValue": "3.000",
                  "defaultLoadShapeFlag": "A"
                },</v>
      </c>
    </row>
    <row r="36" spans="11:19" x14ac:dyDescent="0.25">
      <c r="K36" s="19">
        <f t="shared" si="4"/>
        <v>0.66666666666666674</v>
      </c>
      <c r="L36" s="35">
        <v>3</v>
      </c>
      <c r="M36" s="15" t="s">
        <v>11</v>
      </c>
      <c r="O36" t="str">
        <f t="shared" si="0"/>
        <v xml:space="preserve">                  "sp": "&lt;load_shape_date YYYY-MM-DDT16:00:00+00:00&gt;",</v>
      </c>
      <c r="P36" t="str">
        <f t="shared" si="1"/>
        <v xml:space="preserve">                  "loadShapePeriodValue": "3.000",</v>
      </c>
      <c r="Q36" t="str">
        <f t="shared" si="2"/>
        <v xml:space="preserve">                  "defaultLoadShapeFlag": "A"</v>
      </c>
      <c r="S36" s="1" t="str">
        <f t="shared" si="3"/>
        <v xml:space="preserve">                {
                  "sp": "&lt;load_shape_date YYYY-MM-DDT16:00:00+00:00&gt;",
                  "loadShapePeriodValue": "3.000",
                  "defaultLoadShapeFlag": "A"
                },</v>
      </c>
    </row>
    <row r="37" spans="11:19" x14ac:dyDescent="0.25">
      <c r="K37" s="19">
        <f t="shared" si="4"/>
        <v>0.68750000000000011</v>
      </c>
      <c r="L37" s="35">
        <v>3</v>
      </c>
      <c r="M37" s="15" t="s">
        <v>11</v>
      </c>
      <c r="O37" t="str">
        <f>"                  ""sp"": ""&lt;load_shape_date YYYY-MM-DDT"&amp;TEXT(K37,"HH:MM:SS")&amp;"+00:00&gt;"","</f>
        <v xml:space="preserve">                  "sp": "&lt;load_shape_date YYYY-MM-DDT16:30:00+00:00&gt;",</v>
      </c>
      <c r="P37" t="str">
        <f t="shared" si="1"/>
        <v xml:space="preserve">                  "loadShapePeriodValue": "3.000",</v>
      </c>
      <c r="Q37" t="str">
        <f t="shared" si="2"/>
        <v xml:space="preserve">                  "defaultLoadShapeFlag": "A"</v>
      </c>
      <c r="S37" s="1" t="str">
        <f t="shared" si="3"/>
        <v xml:space="preserve">                {
                  "sp": "&lt;load_shape_date YYYY-MM-DDT16:30:00+00:00&gt;",
                  "loadShapePeriodValue": "3.000",
                  "defaultLoadShapeFlag": "A"
                },</v>
      </c>
    </row>
    <row r="38" spans="11:19" x14ac:dyDescent="0.25">
      <c r="K38" s="19">
        <f t="shared" si="4"/>
        <v>0.70833333333333348</v>
      </c>
      <c r="L38" s="35">
        <v>3</v>
      </c>
      <c r="M38" s="15" t="s">
        <v>11</v>
      </c>
      <c r="O38" t="str">
        <f t="shared" si="0"/>
        <v xml:space="preserve">                  "sp": "&lt;load_shape_date YYYY-MM-DDT17:00:00+00:00&gt;",</v>
      </c>
      <c r="P38" t="str">
        <f t="shared" si="1"/>
        <v xml:space="preserve">                  "loadShapePeriodValue": "3.000",</v>
      </c>
      <c r="Q38" t="str">
        <f t="shared" si="2"/>
        <v xml:space="preserve">                  "defaultLoadShapeFlag": "A"</v>
      </c>
      <c r="S38" s="1" t="str">
        <f t="shared" si="3"/>
        <v xml:space="preserve">                {
                  "sp": "&lt;load_shape_date YYYY-MM-DDT17:00:00+00:00&gt;",
                  "loadShapePeriodValue": "3.000",
                  "defaultLoadShapeFlag": "A"
                },</v>
      </c>
    </row>
    <row r="39" spans="11:19" x14ac:dyDescent="0.25">
      <c r="K39" s="19">
        <f t="shared" si="4"/>
        <v>0.72916666666666685</v>
      </c>
      <c r="L39" s="35">
        <v>3</v>
      </c>
      <c r="M39" s="15" t="s">
        <v>11</v>
      </c>
      <c r="O39" t="str">
        <f t="shared" si="0"/>
        <v xml:space="preserve">                  "sp": "&lt;load_shape_date YYYY-MM-DDT17:30:00+00:00&gt;",</v>
      </c>
      <c r="P39" t="str">
        <f t="shared" si="1"/>
        <v xml:space="preserve">                  "loadShapePeriodValue": "3.000",</v>
      </c>
      <c r="Q39" t="str">
        <f t="shared" si="2"/>
        <v xml:space="preserve">                  "defaultLoadShapeFlag": "A"</v>
      </c>
      <c r="S39" s="1" t="str">
        <f t="shared" si="3"/>
        <v xml:space="preserve">                {
                  "sp": "&lt;load_shape_date YYYY-MM-DDT17:30:00+00:00&gt;",
                  "loadShapePeriodValue": "3.000",
                  "defaultLoadShapeFlag": "A"
                },</v>
      </c>
    </row>
    <row r="40" spans="11:19" x14ac:dyDescent="0.25">
      <c r="K40" s="19">
        <f t="shared" si="4"/>
        <v>0.75000000000000022</v>
      </c>
      <c r="L40" s="35">
        <v>0.5</v>
      </c>
      <c r="M40" s="15" t="s">
        <v>11</v>
      </c>
      <c r="O40" t="str">
        <f t="shared" si="0"/>
        <v xml:space="preserve">                  "sp": "&lt;load_shape_date YYYY-MM-DDT18:00:00+00:00&gt;",</v>
      </c>
      <c r="P40" t="str">
        <f t="shared" si="1"/>
        <v xml:space="preserve">                  "loadShapePeriodValue": "0.500",</v>
      </c>
      <c r="Q40" t="str">
        <f t="shared" si="2"/>
        <v xml:space="preserve">                  "defaultLoadShapeFlag": "A"</v>
      </c>
      <c r="S40" s="1" t="str">
        <f t="shared" si="3"/>
        <v xml:space="preserve">                {
                  "sp": "&lt;load_shape_date YYYY-MM-DDT18:00:00+00:00&gt;",
                  "loadShapePeriodValue": "0.500",
                  "defaultLoadShapeFlag": "A"
                },</v>
      </c>
    </row>
    <row r="41" spans="11:19" x14ac:dyDescent="0.25">
      <c r="K41" s="19">
        <f t="shared" si="4"/>
        <v>0.77083333333333359</v>
      </c>
      <c r="L41" s="35">
        <v>0.5</v>
      </c>
      <c r="M41" s="15" t="s">
        <v>11</v>
      </c>
      <c r="O41" t="str">
        <f t="shared" si="0"/>
        <v xml:space="preserve">                  "sp": "&lt;load_shape_date YYYY-MM-DDT18:30:00+00:00&gt;",</v>
      </c>
      <c r="P41" t="str">
        <f t="shared" si="1"/>
        <v xml:space="preserve">                  "loadShapePeriodValue": "0.500",</v>
      </c>
      <c r="Q41" t="str">
        <f t="shared" si="2"/>
        <v xml:space="preserve">                  "defaultLoadShapeFlag": "A"</v>
      </c>
      <c r="S41" s="1" t="str">
        <f t="shared" si="3"/>
        <v xml:space="preserve">                {
                  "sp": "&lt;load_shape_date YYYY-MM-DDT18:30:00+00:00&gt;",
                  "loadShapePeriodValue": "0.500",
                  "defaultLoadShapeFlag": "A"
                },</v>
      </c>
    </row>
    <row r="42" spans="11:19" x14ac:dyDescent="0.25">
      <c r="K42" s="19">
        <f t="shared" si="4"/>
        <v>0.79166666666666696</v>
      </c>
      <c r="L42" s="35">
        <v>0.5</v>
      </c>
      <c r="M42" s="15" t="s">
        <v>11</v>
      </c>
      <c r="O42" t="str">
        <f t="shared" si="0"/>
        <v xml:space="preserve">                  "sp": "&lt;load_shape_date YYYY-MM-DDT19:00:00+00:00&gt;",</v>
      </c>
      <c r="P42" t="str">
        <f t="shared" si="1"/>
        <v xml:space="preserve">                  "loadShapePeriodValue": "0.500",</v>
      </c>
      <c r="Q42" t="str">
        <f t="shared" si="2"/>
        <v xml:space="preserve">                  "defaultLoadShapeFlag": "A"</v>
      </c>
      <c r="S42" s="1" t="str">
        <f t="shared" si="3"/>
        <v xml:space="preserve">                {
                  "sp": "&lt;load_shape_date YYYY-MM-DDT19:00:00+00:00&gt;",
                  "loadShapePeriodValue": "0.500",
                  "defaultLoadShapeFlag": "A"
                },</v>
      </c>
    </row>
    <row r="43" spans="11:19" x14ac:dyDescent="0.25">
      <c r="K43" s="19">
        <f t="shared" si="4"/>
        <v>0.81250000000000033</v>
      </c>
      <c r="L43" s="35">
        <v>0.5</v>
      </c>
      <c r="M43" s="15" t="s">
        <v>11</v>
      </c>
      <c r="O43" t="str">
        <f t="shared" si="0"/>
        <v xml:space="preserve">                  "sp": "&lt;load_shape_date YYYY-MM-DDT19:30:00+00:00&gt;",</v>
      </c>
      <c r="P43" t="str">
        <f t="shared" si="1"/>
        <v xml:space="preserve">                  "loadShapePeriodValue": "0.500",</v>
      </c>
      <c r="Q43" t="str">
        <f t="shared" si="2"/>
        <v xml:space="preserve">                  "defaultLoadShapeFlag": "A"</v>
      </c>
      <c r="S43" s="1" t="str">
        <f t="shared" si="3"/>
        <v xml:space="preserve">                {
                  "sp": "&lt;load_shape_date YYYY-MM-DDT19:30:00+00:00&gt;",
                  "loadShapePeriodValue": "0.500",
                  "defaultLoadShapeFlag": "A"
                },</v>
      </c>
    </row>
    <row r="44" spans="11:19" x14ac:dyDescent="0.25">
      <c r="K44" s="19">
        <f t="shared" si="4"/>
        <v>0.8333333333333337</v>
      </c>
      <c r="L44" s="35">
        <v>0.5</v>
      </c>
      <c r="M44" s="15" t="s">
        <v>11</v>
      </c>
      <c r="O44" t="str">
        <f t="shared" si="0"/>
        <v xml:space="preserve">                  "sp": "&lt;load_shape_date YYYY-MM-DDT20:00:00+00:00&gt;",</v>
      </c>
      <c r="P44" t="str">
        <f t="shared" si="1"/>
        <v xml:space="preserve">                  "loadShapePeriodValue": "0.500",</v>
      </c>
      <c r="Q44" t="str">
        <f t="shared" si="2"/>
        <v xml:space="preserve">                  "defaultLoadShapeFlag": "A"</v>
      </c>
      <c r="S44" s="1" t="str">
        <f t="shared" si="3"/>
        <v xml:space="preserve">                {
                  "sp": "&lt;load_shape_date YYYY-MM-DDT20:00:00+00:00&gt;",
                  "loadShapePeriodValue": "0.500",
                  "defaultLoadShapeFlag": "A"
                },</v>
      </c>
    </row>
    <row r="45" spans="11:19" x14ac:dyDescent="0.25">
      <c r="K45" s="19">
        <f t="shared" si="4"/>
        <v>0.85416666666666707</v>
      </c>
      <c r="L45" s="35">
        <v>0.5</v>
      </c>
      <c r="M45" s="15" t="s">
        <v>11</v>
      </c>
      <c r="O45" t="str">
        <f t="shared" si="0"/>
        <v xml:space="preserve">                  "sp": "&lt;load_shape_date YYYY-MM-DDT20:30:00+00:00&gt;",</v>
      </c>
      <c r="P45" t="str">
        <f t="shared" si="1"/>
        <v xml:space="preserve">                  "loadShapePeriodValue": "0.500",</v>
      </c>
      <c r="Q45" t="str">
        <f t="shared" si="2"/>
        <v xml:space="preserve">                  "defaultLoadShapeFlag": "A"</v>
      </c>
      <c r="S45" s="1" t="str">
        <f t="shared" si="3"/>
        <v xml:space="preserve">                {
                  "sp": "&lt;load_shape_date YYYY-MM-DDT20:30:00+00:00&gt;",
                  "loadShapePeriodValue": "0.500",
                  "defaultLoadShapeFlag": "A"
                },</v>
      </c>
    </row>
    <row r="46" spans="11:19" x14ac:dyDescent="0.25">
      <c r="K46" s="19">
        <f t="shared" si="4"/>
        <v>0.87500000000000044</v>
      </c>
      <c r="L46" s="35">
        <v>0.5</v>
      </c>
      <c r="M46" s="15" t="s">
        <v>11</v>
      </c>
      <c r="O46" t="str">
        <f t="shared" si="0"/>
        <v xml:space="preserve">                  "sp": "&lt;load_shape_date YYYY-MM-DDT21:00:00+00:00&gt;",</v>
      </c>
      <c r="P46" t="str">
        <f t="shared" si="1"/>
        <v xml:space="preserve">                  "loadShapePeriodValue": "0.500",</v>
      </c>
      <c r="Q46" t="str">
        <f t="shared" si="2"/>
        <v xml:space="preserve">                  "defaultLoadShapeFlag": "A"</v>
      </c>
      <c r="S46" s="1" t="str">
        <f t="shared" si="3"/>
        <v xml:space="preserve">                {
                  "sp": "&lt;load_shape_date YYYY-MM-DDT21:00:00+00:00&gt;",
                  "loadShapePeriodValue": "0.500",
                  "defaultLoadShapeFlag": "A"
                },</v>
      </c>
    </row>
    <row r="47" spans="11:19" x14ac:dyDescent="0.25">
      <c r="K47" s="19">
        <f t="shared" si="4"/>
        <v>0.89583333333333381</v>
      </c>
      <c r="L47" s="35">
        <v>0.5</v>
      </c>
      <c r="M47" s="15" t="s">
        <v>11</v>
      </c>
      <c r="O47" t="str">
        <f t="shared" si="0"/>
        <v xml:space="preserve">                  "sp": "&lt;load_shape_date YYYY-MM-DDT21:30:00+00:00&gt;",</v>
      </c>
      <c r="P47" t="str">
        <f t="shared" si="1"/>
        <v xml:space="preserve">                  "loadShapePeriodValue": "0.500",</v>
      </c>
      <c r="Q47" t="str">
        <f t="shared" si="2"/>
        <v xml:space="preserve">                  "defaultLoadShapeFlag": "A"</v>
      </c>
      <c r="S47" s="1" t="str">
        <f t="shared" si="3"/>
        <v xml:space="preserve">                {
                  "sp": "&lt;load_shape_date YYYY-MM-DDT21:30:00+00:00&gt;",
                  "loadShapePeriodValue": "0.500",
                  "defaultLoadShapeFlag": "A"
                },</v>
      </c>
    </row>
    <row r="48" spans="11:19" x14ac:dyDescent="0.25">
      <c r="K48" s="19">
        <f t="shared" si="4"/>
        <v>0.91666666666666718</v>
      </c>
      <c r="L48" s="35">
        <v>0.5</v>
      </c>
      <c r="M48" s="15" t="s">
        <v>11</v>
      </c>
      <c r="O48" t="str">
        <f t="shared" si="0"/>
        <v xml:space="preserve">                  "sp": "&lt;load_shape_date YYYY-MM-DDT22:00:00+00:00&gt;",</v>
      </c>
      <c r="P48" t="str">
        <f t="shared" si="1"/>
        <v xml:space="preserve">                  "loadShapePeriodValue": "0.500",</v>
      </c>
      <c r="Q48" t="str">
        <f t="shared" si="2"/>
        <v xml:space="preserve">                  "defaultLoadShapeFlag": "A"</v>
      </c>
      <c r="S48" s="1" t="str">
        <f t="shared" si="3"/>
        <v xml:space="preserve">                {
                  "sp": "&lt;load_shape_date YYYY-MM-DDT22:00:00+00:00&gt;",
                  "loadShapePeriodValue": "0.500",
                  "defaultLoadShapeFlag": "A"
                },</v>
      </c>
    </row>
    <row r="49" spans="11:19" x14ac:dyDescent="0.25">
      <c r="K49" s="19">
        <f t="shared" si="4"/>
        <v>0.93750000000000056</v>
      </c>
      <c r="L49" s="35">
        <v>0.5</v>
      </c>
      <c r="M49" s="15" t="s">
        <v>11</v>
      </c>
      <c r="O49" t="str">
        <f t="shared" si="0"/>
        <v xml:space="preserve">                  "sp": "&lt;load_shape_date YYYY-MM-DDT22:30:00+00:00&gt;",</v>
      </c>
      <c r="P49" t="str">
        <f t="shared" si="1"/>
        <v xml:space="preserve">                  "loadShapePeriodValue": "0.500",</v>
      </c>
      <c r="Q49" t="str">
        <f t="shared" si="2"/>
        <v xml:space="preserve">                  "defaultLoadShapeFlag": "A"</v>
      </c>
      <c r="S49" s="1" t="str">
        <f t="shared" si="3"/>
        <v xml:space="preserve">                {
                  "sp": "&lt;load_shape_date YYYY-MM-DDT22:30:00+00:00&gt;",
                  "loadShapePeriodValue": "0.500",
                  "defaultLoadShapeFlag": "A"
                },</v>
      </c>
    </row>
    <row r="50" spans="11:19" x14ac:dyDescent="0.25">
      <c r="K50" s="19">
        <f t="shared" si="4"/>
        <v>0.95833333333333393</v>
      </c>
      <c r="L50" s="35">
        <v>0.5</v>
      </c>
      <c r="M50" s="15" t="s">
        <v>11</v>
      </c>
      <c r="O50" t="str">
        <f t="shared" si="0"/>
        <v xml:space="preserve">                  "sp": "&lt;load_shape_date YYYY-MM-DDT23:00:00+00:00&gt;",</v>
      </c>
      <c r="P50" t="str">
        <f t="shared" si="1"/>
        <v xml:space="preserve">                  "loadShapePeriodValue": "0.500",</v>
      </c>
      <c r="Q50" t="str">
        <f t="shared" si="2"/>
        <v xml:space="preserve">                  "defaultLoadShapeFlag": "A"</v>
      </c>
      <c r="S50" s="1" t="str">
        <f t="shared" si="3"/>
        <v xml:space="preserve">                {
                  "sp": "&lt;load_shape_date YYYY-MM-DDT23:00:00+00:00&gt;",
                  "loadShapePeriodValue": "0.500",
                  "defaultLoadShapeFlag": "A"
                },</v>
      </c>
    </row>
    <row r="51" spans="11:19" x14ac:dyDescent="0.25">
      <c r="K51" s="19">
        <f t="shared" si="4"/>
        <v>0.9791666666666673</v>
      </c>
      <c r="L51" s="35">
        <v>0.5</v>
      </c>
      <c r="M51" s="15" t="s">
        <v>11</v>
      </c>
      <c r="O51" t="str">
        <f t="shared" si="0"/>
        <v xml:space="preserve">                  "sp": "&lt;load_shape_date YYYY-MM-DDT23:30:00+00:00&gt;",</v>
      </c>
      <c r="P51" t="str">
        <f t="shared" si="1"/>
        <v xml:space="preserve">                  "loadShapePeriodValue": "0.500",</v>
      </c>
      <c r="Q51" t="str">
        <f t="shared" si="2"/>
        <v xml:space="preserve">                  "defaultLoadShapeFlag": "A"</v>
      </c>
      <c r="R51" t="s">
        <v>51</v>
      </c>
      <c r="S51" s="1" t="str">
        <f t="shared" si="3"/>
        <v xml:space="preserve">                {
                  "sp": "&lt;load_shape_date YYYY-MM-DDT23:30:00+00:00&gt;",
                  "loadShapePeriodValue": "0.500",
                  "defaultLoadShapeFlag": "A"
                }
              ]</v>
      </c>
    </row>
  </sheetData>
  <mergeCells count="3">
    <mergeCell ref="C1:G1"/>
    <mergeCell ref="K1:M1"/>
    <mergeCell ref="A1:B1"/>
  </mergeCells>
  <pageMargins left="0.7" right="0.7" top="0.75" bottom="0.75" header="0.3" footer="0.3"/>
  <pageSetup paperSize="9" orientation="portrait" r:id="rId1"/>
  <headerFooter>
    <oddFooter>&amp;C_x000D_&amp;1#&amp;"Arial"&amp;9&amp;K000000 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01648-B246-4761-8731-579858EDDC62}">
  <dimension ref="A1:N4"/>
  <sheetViews>
    <sheetView workbookViewId="0">
      <pane ySplit="3" topLeftCell="A4" activePane="bottomLeft" state="frozen"/>
      <selection activeCell="L2" sqref="L1:L1048576"/>
      <selection pane="bottomLeft" activeCell="I4" sqref="I4"/>
    </sheetView>
  </sheetViews>
  <sheetFormatPr defaultRowHeight="15" x14ac:dyDescent="0.25"/>
  <cols>
    <col min="1" max="1" width="9.140625" style="14"/>
    <col min="2" max="2" width="9.140625" style="15"/>
    <col min="3" max="3" width="6.5703125" style="14" bestFit="1" customWidth="1"/>
    <col min="4" max="6" width="6.5703125" bestFit="1" customWidth="1"/>
    <col min="7" max="7" width="6.5703125" style="15" bestFit="1" customWidth="1"/>
    <col min="8" max="8" width="13.7109375" style="24" bestFit="1" customWidth="1"/>
    <col min="9" max="9" width="13.7109375" style="14" bestFit="1" customWidth="1"/>
    <col min="10" max="11" width="6.5703125" bestFit="1" customWidth="1"/>
    <col min="12" max="12" width="13.7109375" bestFit="1" customWidth="1"/>
    <col min="13" max="13" width="6.5703125" bestFit="1" customWidth="1"/>
    <col min="14" max="14" width="6.5703125" style="15" bestFit="1" customWidth="1"/>
  </cols>
  <sheetData>
    <row r="1" spans="1:14" s="2" customFormat="1" ht="45" x14ac:dyDescent="0.25">
      <c r="A1" s="36" t="s">
        <v>45</v>
      </c>
      <c r="B1" s="38"/>
      <c r="C1" s="36" t="s">
        <v>21</v>
      </c>
      <c r="D1" s="37"/>
      <c r="E1" s="37"/>
      <c r="F1" s="37"/>
      <c r="G1" s="38"/>
      <c r="H1" s="20" t="s">
        <v>31</v>
      </c>
      <c r="I1" s="36" t="s">
        <v>42</v>
      </c>
      <c r="J1" s="37"/>
      <c r="K1" s="37"/>
      <c r="L1" s="37"/>
      <c r="M1" s="37"/>
      <c r="N1" s="38"/>
    </row>
    <row r="2" spans="1:14" s="9" customFormat="1" ht="158.25" customHeight="1" x14ac:dyDescent="0.25">
      <c r="A2" s="10" t="s">
        <v>48</v>
      </c>
      <c r="B2" s="11" t="s">
        <v>49</v>
      </c>
      <c r="C2" s="10" t="s">
        <v>20</v>
      </c>
      <c r="D2" s="8" t="s">
        <v>2</v>
      </c>
      <c r="E2" s="8" t="s">
        <v>4</v>
      </c>
      <c r="F2" s="8" t="s">
        <v>19</v>
      </c>
      <c r="G2" s="11" t="s">
        <v>18</v>
      </c>
      <c r="H2" s="21" t="s">
        <v>29</v>
      </c>
      <c r="I2" s="10" t="s">
        <v>38</v>
      </c>
      <c r="J2" s="8" t="s">
        <v>43</v>
      </c>
      <c r="K2" s="8" t="s">
        <v>44</v>
      </c>
      <c r="L2" s="8" t="s">
        <v>39</v>
      </c>
      <c r="M2" s="8" t="s">
        <v>40</v>
      </c>
      <c r="N2" s="11" t="s">
        <v>41</v>
      </c>
    </row>
    <row r="3" spans="1:14" s="9" customFormat="1" x14ac:dyDescent="0.25">
      <c r="A3" s="12" t="s">
        <v>46</v>
      </c>
      <c r="B3" s="13" t="s">
        <v>47</v>
      </c>
      <c r="C3" s="12" t="s">
        <v>0</v>
      </c>
      <c r="D3" s="6" t="s">
        <v>1</v>
      </c>
      <c r="E3" s="7" t="s">
        <v>3</v>
      </c>
      <c r="F3" s="5" t="s">
        <v>5</v>
      </c>
      <c r="G3" s="13" t="s">
        <v>6</v>
      </c>
      <c r="H3" s="22" t="s">
        <v>30</v>
      </c>
      <c r="I3" s="12" t="s">
        <v>32</v>
      </c>
      <c r="J3" s="5" t="s">
        <v>33</v>
      </c>
      <c r="K3" s="5" t="s">
        <v>34</v>
      </c>
      <c r="L3" s="5" t="s">
        <v>35</v>
      </c>
      <c r="M3" s="5" t="s">
        <v>36</v>
      </c>
      <c r="N3" s="13" t="s">
        <v>37</v>
      </c>
    </row>
    <row r="4" spans="1:14" x14ac:dyDescent="0.25">
      <c r="B4" s="15">
        <v>30</v>
      </c>
      <c r="D4" t="s">
        <v>8</v>
      </c>
      <c r="E4" t="s">
        <v>11</v>
      </c>
      <c r="G4" s="15" t="s">
        <v>13</v>
      </c>
      <c r="H4" s="23">
        <f>365*I4</f>
        <v>27010</v>
      </c>
      <c r="I4" s="25">
        <f>SUM('AFAIL 22'!L4:L51)</f>
        <v>74</v>
      </c>
      <c r="J4" s="4"/>
      <c r="K4" s="4"/>
      <c r="L4" s="4">
        <f>7*I4</f>
        <v>518</v>
      </c>
      <c r="M4" s="4"/>
      <c r="N4" s="26"/>
    </row>
  </sheetData>
  <mergeCells count="3">
    <mergeCell ref="A1:B1"/>
    <mergeCell ref="C1:G1"/>
    <mergeCell ref="I1:N1"/>
  </mergeCells>
  <pageMargins left="0.7" right="0.7" top="0.75" bottom="0.75" header="0.3" footer="0.3"/>
  <pageSetup paperSize="9" orientation="portrait" r:id="rId1"/>
  <headerFooter>
    <oddFooter>&amp;C_x000D_&amp;1#&amp;"Arial"&amp;9&amp;K000000 Internal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8DA8B-1DCC-491B-90AD-8074115437FF}">
  <dimension ref="A1:S51"/>
  <sheetViews>
    <sheetView topLeftCell="M1" workbookViewId="0">
      <pane ySplit="3" topLeftCell="A34" activePane="bottomLeft" state="frozen"/>
      <selection activeCell="A2" sqref="A2"/>
      <selection pane="bottomLeft" activeCell="S4" sqref="S4:S51"/>
    </sheetView>
  </sheetViews>
  <sheetFormatPr defaultRowHeight="15" x14ac:dyDescent="0.25"/>
  <cols>
    <col min="1" max="1" width="9.140625" style="14"/>
    <col min="2" max="2" width="9.140625" style="15"/>
    <col min="3" max="3" width="6.5703125" style="14" bestFit="1" customWidth="1"/>
    <col min="4" max="6" width="6.5703125" bestFit="1" customWidth="1"/>
    <col min="7" max="7" width="6.5703125" style="15" bestFit="1" customWidth="1"/>
    <col min="8" max="10" width="6.5703125" customWidth="1"/>
    <col min="11" max="11" width="9.42578125" style="19" bestFit="1" customWidth="1"/>
    <col min="12" max="12" width="13.7109375" style="35" bestFit="1" customWidth="1"/>
    <col min="13" max="13" width="6.5703125" style="15" bestFit="1" customWidth="1"/>
    <col min="14" max="14" width="6.5703125" customWidth="1"/>
    <col min="15" max="15" width="60.140625" bestFit="1" customWidth="1"/>
    <col min="16" max="16" width="47.85546875" bestFit="1" customWidth="1"/>
    <col min="19" max="19" width="9.140625" style="1"/>
  </cols>
  <sheetData>
    <row r="1" spans="1:19" s="2" customFormat="1" ht="33" customHeight="1" x14ac:dyDescent="0.25">
      <c r="A1" s="36" t="s">
        <v>45</v>
      </c>
      <c r="B1" s="38"/>
      <c r="C1" s="36" t="s">
        <v>21</v>
      </c>
      <c r="D1" s="37"/>
      <c r="E1" s="37"/>
      <c r="F1" s="37"/>
      <c r="G1" s="38"/>
      <c r="H1" s="27"/>
      <c r="I1" s="27"/>
      <c r="J1" s="27"/>
      <c r="K1" s="36" t="s">
        <v>28</v>
      </c>
      <c r="L1" s="37"/>
      <c r="M1" s="38"/>
      <c r="S1" s="30"/>
    </row>
    <row r="2" spans="1:19" s="9" customFormat="1" ht="158.25" customHeight="1" x14ac:dyDescent="0.25">
      <c r="A2" s="10" t="s">
        <v>48</v>
      </c>
      <c r="B2" s="11" t="s">
        <v>49</v>
      </c>
      <c r="C2" s="10" t="s">
        <v>20</v>
      </c>
      <c r="D2" s="8" t="s">
        <v>2</v>
      </c>
      <c r="E2" s="8" t="s">
        <v>4</v>
      </c>
      <c r="F2" s="8" t="s">
        <v>19</v>
      </c>
      <c r="G2" s="11" t="s">
        <v>18</v>
      </c>
      <c r="H2" s="28"/>
      <c r="I2" s="28"/>
      <c r="J2" s="28"/>
      <c r="K2" s="17" t="s">
        <v>25</v>
      </c>
      <c r="L2" s="33" t="s">
        <v>26</v>
      </c>
      <c r="M2" s="11" t="s">
        <v>27</v>
      </c>
      <c r="N2" s="8"/>
      <c r="S2" s="31"/>
    </row>
    <row r="3" spans="1:19" s="9" customFormat="1" x14ac:dyDescent="0.25">
      <c r="A3" s="12" t="s">
        <v>46</v>
      </c>
      <c r="B3" s="13" t="s">
        <v>47</v>
      </c>
      <c r="C3" s="12" t="s">
        <v>0</v>
      </c>
      <c r="D3" s="6" t="s">
        <v>1</v>
      </c>
      <c r="E3" s="7" t="s">
        <v>3</v>
      </c>
      <c r="F3" s="5" t="s">
        <v>5</v>
      </c>
      <c r="G3" s="16" t="s">
        <v>6</v>
      </c>
      <c r="H3" s="29"/>
      <c r="I3" s="29"/>
      <c r="J3" s="29"/>
      <c r="K3" s="18" t="s">
        <v>22</v>
      </c>
      <c r="L3" s="34" t="s">
        <v>23</v>
      </c>
      <c r="M3" s="16" t="s">
        <v>24</v>
      </c>
      <c r="N3" s="7"/>
      <c r="S3" s="31"/>
    </row>
    <row r="4" spans="1:19" x14ac:dyDescent="0.25">
      <c r="B4" s="15">
        <v>30</v>
      </c>
      <c r="D4" t="s">
        <v>7</v>
      </c>
      <c r="E4" t="s">
        <v>11</v>
      </c>
      <c r="F4" s="32"/>
      <c r="G4" s="15" t="s">
        <v>13</v>
      </c>
      <c r="H4" s="1" t="str">
        <f>"              ""LSGroup"": {
                ""loadShapeGSPGroupID"": """&amp;C4&amp;""",
                ""connectionTypeIndicator"": """&amp;D4&amp;""",
                ""marketSegmentIndicator"": """&amp;E4&amp;""","</f>
        <v xml:space="preserve">              "LSGroup": {
                "loadShapeGSPGroupID": "",
                "connectionTypeIndicator": "W",
                "marketSegmentIndicator": "A",</v>
      </c>
      <c r="I4" s="1" t="str">
        <f>"                ""loadShapeDomesticPremiseIndicator"": "&amp;F4&amp;",
                ""measurementQuantityID"": """&amp;G4&amp;"""
              },"</f>
        <v xml:space="preserve">                "loadShapeDomesticPremiseIndicator": ,
                "measurementQuantityID": "AI"
              },</v>
      </c>
      <c r="J4" s="1" t="str">
        <f>H4&amp;"
"&amp;I4</f>
        <v xml:space="preserve">              "LSGroup": {
                "loadShapeGSPGroupID": "",
                "connectionTypeIndicator": "W",
                "marketSegmentIndicator": "A",
                "loadShapeDomesticPremiseIndicator": ,
                "measurementQuantityID": "AI"
              },</v>
      </c>
      <c r="K4" s="19">
        <v>0</v>
      </c>
      <c r="L4" s="35">
        <v>0.5</v>
      </c>
      <c r="M4" s="15" t="s">
        <v>11</v>
      </c>
      <c r="N4" t="s">
        <v>50</v>
      </c>
      <c r="O4" t="str">
        <f>"                  ""sp"": ""&lt;load_shape_date YYYY-MM-DDT"&amp;TEXT(K4,"HH:MM:SS")&amp;"+00:00&gt;"","</f>
        <v xml:space="preserve">                  "sp": "&lt;load_shape_date YYYY-MM-DDT00:00:00+00:00&gt;",</v>
      </c>
      <c r="P4" t="str">
        <f>"                  ""loadShapePeriodValue"": """&amp;TEXT(L4,"0.000")&amp;""","</f>
        <v xml:space="preserve">                  "loadShapePeriodValue": "0.500",</v>
      </c>
      <c r="Q4" t="str">
        <f>"                  ""defaultLoadShapeFlag"": """&amp;M4&amp;""""</f>
        <v xml:space="preserve">                  "defaultLoadShapeFlag": "A"</v>
      </c>
      <c r="S4" s="1" t="str">
        <f>IF(LEN(N4)&gt;0,N4&amp;"
","")&amp;"                {
"&amp;O4&amp;"
"&amp;P4&amp;"
"&amp;Q4&amp;"
                }"&amp;IF(LEN(R4)&gt;0,"
"&amp;R4,",")</f>
        <v xml:space="preserve">              "LSGroupSettlementPeriods": [
                {
                  "sp": "&lt;load_shape_date YYYY-MM-DDT00:00:00+00:00&gt;",
                  "loadShapePeriodValue": "0.500",
                  "defaultLoadShapeFlag": "A"
                },</v>
      </c>
    </row>
    <row r="5" spans="1:19" x14ac:dyDescent="0.25">
      <c r="K5" s="19">
        <v>2.0833333333333332E-2</v>
      </c>
      <c r="L5" s="35">
        <v>0.5</v>
      </c>
      <c r="M5" s="15" t="s">
        <v>11</v>
      </c>
      <c r="O5" t="str">
        <f t="shared" ref="O5:O51" si="0">"                  ""sp"": ""&lt;load_shape_date YYYY-MM-DDT"&amp;TEXT(K5,"HH:MM:SS")&amp;"+00:00&gt;"","</f>
        <v xml:space="preserve">                  "sp": "&lt;load_shape_date YYYY-MM-DDT00:30:00+00:00&gt;",</v>
      </c>
      <c r="P5" t="str">
        <f t="shared" ref="P5:P51" si="1">"                  ""loadShapePeriodValue"": """&amp;TEXT(L5,"0.000")&amp;""","</f>
        <v xml:space="preserve">                  "loadShapePeriodValue": "0.500",</v>
      </c>
      <c r="Q5" t="str">
        <f t="shared" ref="Q5:Q51" si="2">"                  ""defaultLoadShapeFlag"": """&amp;M5&amp;""""</f>
        <v xml:space="preserve">                  "defaultLoadShapeFlag": "A"</v>
      </c>
      <c r="S5" s="1" t="str">
        <f t="shared" ref="S5:S51" si="3">IF(LEN(N5)&gt;0,N5&amp;"
","")&amp;"                {
"&amp;O5&amp;"
"&amp;P5&amp;"
"&amp;Q5&amp;"
                }"&amp;IF(LEN(R5)&gt;0,"
"&amp;R5,",")</f>
        <v xml:space="preserve">                {
                  "sp": "&lt;load_shape_date YYYY-MM-DDT00:30:00+00:00&gt;",
                  "loadShapePeriodValue": "0.500",
                  "defaultLoadShapeFlag": "A"
                },</v>
      </c>
    </row>
    <row r="6" spans="1:19" x14ac:dyDescent="0.25">
      <c r="K6" s="19">
        <f>K5+K$5</f>
        <v>4.1666666666666664E-2</v>
      </c>
      <c r="L6" s="35">
        <v>0.5</v>
      </c>
      <c r="M6" s="15" t="s">
        <v>11</v>
      </c>
      <c r="O6" t="str">
        <f t="shared" si="0"/>
        <v xml:space="preserve">                  "sp": "&lt;load_shape_date YYYY-MM-DDT01:00:00+00:00&gt;",</v>
      </c>
      <c r="P6" t="str">
        <f t="shared" si="1"/>
        <v xml:space="preserve">                  "loadShapePeriodValue": "0.500",</v>
      </c>
      <c r="Q6" t="str">
        <f t="shared" si="2"/>
        <v xml:space="preserve">                  "defaultLoadShapeFlag": "A"</v>
      </c>
      <c r="S6" s="1" t="str">
        <f t="shared" si="3"/>
        <v xml:space="preserve">                {
                  "sp": "&lt;load_shape_date YYYY-MM-DDT01:00:00+00:00&gt;",
                  "loadShapePeriodValue": "0.500",
                  "defaultLoadShapeFlag": "A"
                },</v>
      </c>
    </row>
    <row r="7" spans="1:19" x14ac:dyDescent="0.25">
      <c r="K7" s="19">
        <f t="shared" ref="K7:K51" si="4">K6+K$5</f>
        <v>6.25E-2</v>
      </c>
      <c r="L7" s="35">
        <v>0.5</v>
      </c>
      <c r="M7" s="15" t="s">
        <v>11</v>
      </c>
      <c r="O7" t="str">
        <f t="shared" si="0"/>
        <v xml:space="preserve">                  "sp": "&lt;load_shape_date YYYY-MM-DDT01:30:00+00:00&gt;",</v>
      </c>
      <c r="P7" t="str">
        <f t="shared" si="1"/>
        <v xml:space="preserve">                  "loadShapePeriodValue": "0.500",</v>
      </c>
      <c r="Q7" t="str">
        <f t="shared" si="2"/>
        <v xml:space="preserve">                  "defaultLoadShapeFlag": "A"</v>
      </c>
      <c r="S7" s="1" t="str">
        <f t="shared" si="3"/>
        <v xml:space="preserve">                {
                  "sp": "&lt;load_shape_date YYYY-MM-DDT01:30:00+00:00&gt;",
                  "loadShapePeriodValue": "0.500",
                  "defaultLoadShapeFlag": "A"
                },</v>
      </c>
    </row>
    <row r="8" spans="1:19" x14ac:dyDescent="0.25">
      <c r="K8" s="19">
        <f t="shared" si="4"/>
        <v>8.3333333333333329E-2</v>
      </c>
      <c r="L8" s="35">
        <v>0.5</v>
      </c>
      <c r="M8" s="15" t="s">
        <v>11</v>
      </c>
      <c r="O8" t="str">
        <f t="shared" si="0"/>
        <v xml:space="preserve">                  "sp": "&lt;load_shape_date YYYY-MM-DDT02:00:00+00:00&gt;",</v>
      </c>
      <c r="P8" t="str">
        <f t="shared" si="1"/>
        <v xml:space="preserve">                  "loadShapePeriodValue": "0.500",</v>
      </c>
      <c r="Q8" t="str">
        <f t="shared" si="2"/>
        <v xml:space="preserve">                  "defaultLoadShapeFlag": "A"</v>
      </c>
      <c r="S8" s="1" t="str">
        <f t="shared" si="3"/>
        <v xml:space="preserve">                {
                  "sp": "&lt;load_shape_date YYYY-MM-DDT02:00:00+00:00&gt;",
                  "loadShapePeriodValue": "0.500",
                  "defaultLoadShapeFlag": "A"
                },</v>
      </c>
    </row>
    <row r="9" spans="1:19" x14ac:dyDescent="0.25">
      <c r="K9" s="19">
        <f t="shared" si="4"/>
        <v>0.10416666666666666</v>
      </c>
      <c r="L9" s="35">
        <v>0.5</v>
      </c>
      <c r="M9" s="15" t="s">
        <v>11</v>
      </c>
      <c r="O9" t="str">
        <f t="shared" si="0"/>
        <v xml:space="preserve">                  "sp": "&lt;load_shape_date YYYY-MM-DDT02:30:00+00:00&gt;",</v>
      </c>
      <c r="P9" t="str">
        <f t="shared" si="1"/>
        <v xml:space="preserve">                  "loadShapePeriodValue": "0.500",</v>
      </c>
      <c r="Q9" t="str">
        <f t="shared" si="2"/>
        <v xml:space="preserve">                  "defaultLoadShapeFlag": "A"</v>
      </c>
      <c r="S9" s="1" t="str">
        <f t="shared" si="3"/>
        <v xml:space="preserve">                {
                  "sp": "&lt;load_shape_date YYYY-MM-DDT02:30:00+00:00&gt;",
                  "loadShapePeriodValue": "0.500",
                  "defaultLoadShapeFlag": "A"
                },</v>
      </c>
    </row>
    <row r="10" spans="1:19" x14ac:dyDescent="0.25">
      <c r="K10" s="19">
        <f t="shared" si="4"/>
        <v>0.12499999999999999</v>
      </c>
      <c r="L10" s="35">
        <v>0.5</v>
      </c>
      <c r="M10" s="15" t="s">
        <v>11</v>
      </c>
      <c r="O10" t="str">
        <f t="shared" si="0"/>
        <v xml:space="preserve">                  "sp": "&lt;load_shape_date YYYY-MM-DDT03:00:00+00:00&gt;",</v>
      </c>
      <c r="P10" t="str">
        <f t="shared" si="1"/>
        <v xml:space="preserve">                  "loadShapePeriodValue": "0.500",</v>
      </c>
      <c r="Q10" t="str">
        <f t="shared" si="2"/>
        <v xml:space="preserve">                  "defaultLoadShapeFlag": "A"</v>
      </c>
      <c r="S10" s="1" t="str">
        <f t="shared" si="3"/>
        <v xml:space="preserve">                {
                  "sp": "&lt;load_shape_date YYYY-MM-DDT03:00:00+00:00&gt;",
                  "loadShapePeriodValue": "0.500",
                  "defaultLoadShapeFlag": "A"
                },</v>
      </c>
    </row>
    <row r="11" spans="1:19" x14ac:dyDescent="0.25">
      <c r="K11" s="19">
        <f t="shared" si="4"/>
        <v>0.14583333333333331</v>
      </c>
      <c r="L11" s="35">
        <v>0.5</v>
      </c>
      <c r="M11" s="15" t="s">
        <v>11</v>
      </c>
      <c r="O11" t="str">
        <f t="shared" si="0"/>
        <v xml:space="preserve">                  "sp": "&lt;load_shape_date YYYY-MM-DDT03:30:00+00:00&gt;",</v>
      </c>
      <c r="P11" t="str">
        <f t="shared" si="1"/>
        <v xml:space="preserve">                  "loadShapePeriodValue": "0.500",</v>
      </c>
      <c r="Q11" t="str">
        <f t="shared" si="2"/>
        <v xml:space="preserve">                  "defaultLoadShapeFlag": "A"</v>
      </c>
      <c r="S11" s="1" t="str">
        <f t="shared" si="3"/>
        <v xml:space="preserve">                {
                  "sp": "&lt;load_shape_date YYYY-MM-DDT03:30:00+00:00&gt;",
                  "loadShapePeriodValue": "0.500",
                  "defaultLoadShapeFlag": "A"
                },</v>
      </c>
    </row>
    <row r="12" spans="1:19" x14ac:dyDescent="0.25">
      <c r="K12" s="19">
        <f t="shared" si="4"/>
        <v>0.16666666666666666</v>
      </c>
      <c r="L12" s="35">
        <v>0.5</v>
      </c>
      <c r="M12" s="15" t="s">
        <v>11</v>
      </c>
      <c r="O12" t="str">
        <f t="shared" si="0"/>
        <v xml:space="preserve">                  "sp": "&lt;load_shape_date YYYY-MM-DDT04:00:00+00:00&gt;",</v>
      </c>
      <c r="P12" t="str">
        <f t="shared" si="1"/>
        <v xml:space="preserve">                  "loadShapePeriodValue": "0.500",</v>
      </c>
      <c r="Q12" t="str">
        <f t="shared" si="2"/>
        <v xml:space="preserve">                  "defaultLoadShapeFlag": "A"</v>
      </c>
      <c r="S12" s="1" t="str">
        <f t="shared" si="3"/>
        <v xml:space="preserve">                {
                  "sp": "&lt;load_shape_date YYYY-MM-DDT04:00:00+00:00&gt;",
                  "loadShapePeriodValue": "0.500",
                  "defaultLoadShapeFlag": "A"
                },</v>
      </c>
    </row>
    <row r="13" spans="1:19" x14ac:dyDescent="0.25">
      <c r="K13" s="19">
        <f t="shared" si="4"/>
        <v>0.1875</v>
      </c>
      <c r="L13" s="35">
        <v>0.5</v>
      </c>
      <c r="M13" s="15" t="s">
        <v>11</v>
      </c>
      <c r="O13" t="str">
        <f t="shared" si="0"/>
        <v xml:space="preserve">                  "sp": "&lt;load_shape_date YYYY-MM-DDT04:30:00+00:00&gt;",</v>
      </c>
      <c r="P13" t="str">
        <f t="shared" si="1"/>
        <v xml:space="preserve">                  "loadShapePeriodValue": "0.500",</v>
      </c>
      <c r="Q13" t="str">
        <f t="shared" si="2"/>
        <v xml:space="preserve">                  "defaultLoadShapeFlag": "A"</v>
      </c>
      <c r="S13" s="1" t="str">
        <f t="shared" si="3"/>
        <v xml:space="preserve">                {
                  "sp": "&lt;load_shape_date YYYY-MM-DDT04:30:00+00:00&gt;",
                  "loadShapePeriodValue": "0.500",
                  "defaultLoadShapeFlag": "A"
                },</v>
      </c>
    </row>
    <row r="14" spans="1:19" x14ac:dyDescent="0.25">
      <c r="K14" s="19">
        <f t="shared" si="4"/>
        <v>0.20833333333333334</v>
      </c>
      <c r="L14" s="35">
        <v>0.5</v>
      </c>
      <c r="M14" s="15" t="s">
        <v>11</v>
      </c>
      <c r="O14" t="str">
        <f t="shared" si="0"/>
        <v xml:space="preserve">                  "sp": "&lt;load_shape_date YYYY-MM-DDT05:00:00+00:00&gt;",</v>
      </c>
      <c r="P14" t="str">
        <f t="shared" si="1"/>
        <v xml:space="preserve">                  "loadShapePeriodValue": "0.500",</v>
      </c>
      <c r="Q14" t="str">
        <f t="shared" si="2"/>
        <v xml:space="preserve">                  "defaultLoadShapeFlag": "A"</v>
      </c>
      <c r="S14" s="1" t="str">
        <f t="shared" si="3"/>
        <v xml:space="preserve">                {
                  "sp": "&lt;load_shape_date YYYY-MM-DDT05:00:00+00:00&gt;",
                  "loadShapePeriodValue": "0.500",
                  "defaultLoadShapeFlag": "A"
                },</v>
      </c>
    </row>
    <row r="15" spans="1:19" x14ac:dyDescent="0.25">
      <c r="K15" s="19">
        <f t="shared" si="4"/>
        <v>0.22916666666666669</v>
      </c>
      <c r="L15" s="35">
        <v>0.5</v>
      </c>
      <c r="M15" s="15" t="s">
        <v>11</v>
      </c>
      <c r="O15" t="str">
        <f t="shared" si="0"/>
        <v xml:space="preserve">                  "sp": "&lt;load_shape_date YYYY-MM-DDT05:30:00+00:00&gt;",</v>
      </c>
      <c r="P15" t="str">
        <f t="shared" si="1"/>
        <v xml:space="preserve">                  "loadShapePeriodValue": "0.500",</v>
      </c>
      <c r="Q15" t="str">
        <f t="shared" si="2"/>
        <v xml:space="preserve">                  "defaultLoadShapeFlag": "A"</v>
      </c>
      <c r="S15" s="1" t="str">
        <f t="shared" si="3"/>
        <v xml:space="preserve">                {
                  "sp": "&lt;load_shape_date YYYY-MM-DDT05:30:00+00:00&gt;",
                  "loadShapePeriodValue": "0.500",
                  "defaultLoadShapeFlag": "A"
                },</v>
      </c>
    </row>
    <row r="16" spans="1:19" x14ac:dyDescent="0.25">
      <c r="K16" s="19">
        <f t="shared" si="4"/>
        <v>0.25</v>
      </c>
      <c r="L16" s="35">
        <v>0.5</v>
      </c>
      <c r="M16" s="15" t="s">
        <v>11</v>
      </c>
      <c r="O16" t="str">
        <f t="shared" si="0"/>
        <v xml:space="preserve">                  "sp": "&lt;load_shape_date YYYY-MM-DDT06:00:00+00:00&gt;",</v>
      </c>
      <c r="P16" t="str">
        <f t="shared" si="1"/>
        <v xml:space="preserve">                  "loadShapePeriodValue": "0.500",</v>
      </c>
      <c r="Q16" t="str">
        <f t="shared" si="2"/>
        <v xml:space="preserve">                  "defaultLoadShapeFlag": "A"</v>
      </c>
      <c r="S16" s="1" t="str">
        <f t="shared" si="3"/>
        <v xml:space="preserve">                {
                  "sp": "&lt;load_shape_date YYYY-MM-DDT06:00:00+00:00&gt;",
                  "loadShapePeriodValue": "0.500",
                  "defaultLoadShapeFlag": "A"
                },</v>
      </c>
    </row>
    <row r="17" spans="11:19" x14ac:dyDescent="0.25">
      <c r="K17" s="19">
        <f t="shared" si="4"/>
        <v>0.27083333333333331</v>
      </c>
      <c r="L17" s="35">
        <v>0.5</v>
      </c>
      <c r="M17" s="15" t="s">
        <v>11</v>
      </c>
      <c r="O17" t="str">
        <f t="shared" si="0"/>
        <v xml:space="preserve">                  "sp": "&lt;load_shape_date YYYY-MM-DDT06:30:00+00:00&gt;",</v>
      </c>
      <c r="P17" t="str">
        <f t="shared" si="1"/>
        <v xml:space="preserve">                  "loadShapePeriodValue": "0.500",</v>
      </c>
      <c r="Q17" t="str">
        <f t="shared" si="2"/>
        <v xml:space="preserve">                  "defaultLoadShapeFlag": "A"</v>
      </c>
      <c r="S17" s="1" t="str">
        <f t="shared" si="3"/>
        <v xml:space="preserve">                {
                  "sp": "&lt;load_shape_date YYYY-MM-DDT06:30:00+00:00&gt;",
                  "loadShapePeriodValue": "0.500",
                  "defaultLoadShapeFlag": "A"
                },</v>
      </c>
    </row>
    <row r="18" spans="11:19" x14ac:dyDescent="0.25">
      <c r="K18" s="19">
        <f t="shared" si="4"/>
        <v>0.29166666666666663</v>
      </c>
      <c r="L18" s="35">
        <v>0.5</v>
      </c>
      <c r="M18" s="15" t="s">
        <v>11</v>
      </c>
      <c r="O18" t="str">
        <f t="shared" si="0"/>
        <v xml:space="preserve">                  "sp": "&lt;load_shape_date YYYY-MM-DDT07:00:00+00:00&gt;",</v>
      </c>
      <c r="P18" t="str">
        <f t="shared" si="1"/>
        <v xml:space="preserve">                  "loadShapePeriodValue": "0.500",</v>
      </c>
      <c r="Q18" t="str">
        <f t="shared" si="2"/>
        <v xml:space="preserve">                  "defaultLoadShapeFlag": "A"</v>
      </c>
      <c r="S18" s="1" t="str">
        <f t="shared" si="3"/>
        <v xml:space="preserve">                {
                  "sp": "&lt;load_shape_date YYYY-MM-DDT07:00:00+00:00&gt;",
                  "loadShapePeriodValue": "0.500",
                  "defaultLoadShapeFlag": "A"
                },</v>
      </c>
    </row>
    <row r="19" spans="11:19" x14ac:dyDescent="0.25">
      <c r="K19" s="19">
        <f t="shared" si="4"/>
        <v>0.31249999999999994</v>
      </c>
      <c r="L19" s="35">
        <v>0.5</v>
      </c>
      <c r="M19" s="15" t="s">
        <v>11</v>
      </c>
      <c r="O19" t="str">
        <f t="shared" si="0"/>
        <v xml:space="preserve">                  "sp": "&lt;load_shape_date YYYY-MM-DDT07:30:00+00:00&gt;",</v>
      </c>
      <c r="P19" t="str">
        <f t="shared" si="1"/>
        <v xml:space="preserve">                  "loadShapePeriodValue": "0.500",</v>
      </c>
      <c r="Q19" t="str">
        <f t="shared" si="2"/>
        <v xml:space="preserve">                  "defaultLoadShapeFlag": "A"</v>
      </c>
      <c r="S19" s="1" t="str">
        <f t="shared" si="3"/>
        <v xml:space="preserve">                {
                  "sp": "&lt;load_shape_date YYYY-MM-DDT07:30:00+00:00&gt;",
                  "loadShapePeriodValue": "0.500",
                  "defaultLoadShapeFlag": "A"
                },</v>
      </c>
    </row>
    <row r="20" spans="11:19" x14ac:dyDescent="0.25">
      <c r="K20" s="19">
        <f t="shared" si="4"/>
        <v>0.33333333333333326</v>
      </c>
      <c r="L20" s="35">
        <v>3</v>
      </c>
      <c r="M20" s="15" t="s">
        <v>11</v>
      </c>
      <c r="O20" t="str">
        <f t="shared" si="0"/>
        <v xml:space="preserve">                  "sp": "&lt;load_shape_date YYYY-MM-DDT08:00:00+00:00&gt;",</v>
      </c>
      <c r="P20" t="str">
        <f t="shared" si="1"/>
        <v xml:space="preserve">                  "loadShapePeriodValue": "3.000",</v>
      </c>
      <c r="Q20" t="str">
        <f t="shared" si="2"/>
        <v xml:space="preserve">                  "defaultLoadShapeFlag": "A"</v>
      </c>
      <c r="S20" s="1" t="str">
        <f t="shared" si="3"/>
        <v xml:space="preserve">                {
                  "sp": "&lt;load_shape_date YYYY-MM-DDT08:00:00+00:00&gt;",
                  "loadShapePeriodValue": "3.000",
                  "defaultLoadShapeFlag": "A"
                },</v>
      </c>
    </row>
    <row r="21" spans="11:19" x14ac:dyDescent="0.25">
      <c r="K21" s="19">
        <f t="shared" si="4"/>
        <v>0.35416666666666657</v>
      </c>
      <c r="L21" s="35">
        <v>3</v>
      </c>
      <c r="M21" s="15" t="s">
        <v>11</v>
      </c>
      <c r="O21" t="str">
        <f t="shared" si="0"/>
        <v xml:space="preserve">                  "sp": "&lt;load_shape_date YYYY-MM-DDT08:30:00+00:00&gt;",</v>
      </c>
      <c r="P21" t="str">
        <f t="shared" si="1"/>
        <v xml:space="preserve">                  "loadShapePeriodValue": "3.000",</v>
      </c>
      <c r="Q21" t="str">
        <f t="shared" si="2"/>
        <v xml:space="preserve">                  "defaultLoadShapeFlag": "A"</v>
      </c>
      <c r="S21" s="1" t="str">
        <f t="shared" si="3"/>
        <v xml:space="preserve">                {
                  "sp": "&lt;load_shape_date YYYY-MM-DDT08:30:00+00:00&gt;",
                  "loadShapePeriodValue": "3.000",
                  "defaultLoadShapeFlag": "A"
                },</v>
      </c>
    </row>
    <row r="22" spans="11:19" x14ac:dyDescent="0.25">
      <c r="K22" s="19">
        <f t="shared" si="4"/>
        <v>0.37499999999999989</v>
      </c>
      <c r="L22" s="35">
        <v>3</v>
      </c>
      <c r="M22" s="15" t="s">
        <v>11</v>
      </c>
      <c r="O22" t="str">
        <f t="shared" si="0"/>
        <v xml:space="preserve">                  "sp": "&lt;load_shape_date YYYY-MM-DDT09:00:00+00:00&gt;",</v>
      </c>
      <c r="P22" t="str">
        <f t="shared" si="1"/>
        <v xml:space="preserve">                  "loadShapePeriodValue": "3.000",</v>
      </c>
      <c r="Q22" t="str">
        <f t="shared" si="2"/>
        <v xml:space="preserve">                  "defaultLoadShapeFlag": "A"</v>
      </c>
      <c r="S22" s="1" t="str">
        <f t="shared" si="3"/>
        <v xml:space="preserve">                {
                  "sp": "&lt;load_shape_date YYYY-MM-DDT09:00:00+00:00&gt;",
                  "loadShapePeriodValue": "3.000",
                  "defaultLoadShapeFlag": "A"
                },</v>
      </c>
    </row>
    <row r="23" spans="11:19" x14ac:dyDescent="0.25">
      <c r="K23" s="19">
        <f t="shared" si="4"/>
        <v>0.3958333333333332</v>
      </c>
      <c r="L23" s="35">
        <v>3</v>
      </c>
      <c r="M23" s="15" t="s">
        <v>11</v>
      </c>
      <c r="O23" t="str">
        <f t="shared" si="0"/>
        <v xml:space="preserve">                  "sp": "&lt;load_shape_date YYYY-MM-DDT09:30:00+00:00&gt;",</v>
      </c>
      <c r="P23" t="str">
        <f t="shared" si="1"/>
        <v xml:space="preserve">                  "loadShapePeriodValue": "3.000",</v>
      </c>
      <c r="Q23" t="str">
        <f t="shared" si="2"/>
        <v xml:space="preserve">                  "defaultLoadShapeFlag": "A"</v>
      </c>
      <c r="S23" s="1" t="str">
        <f t="shared" si="3"/>
        <v xml:space="preserve">                {
                  "sp": "&lt;load_shape_date YYYY-MM-DDT09:30:00+00:00&gt;",
                  "loadShapePeriodValue": "3.000",
                  "defaultLoadShapeFlag": "A"
                },</v>
      </c>
    </row>
    <row r="24" spans="11:19" x14ac:dyDescent="0.25">
      <c r="K24" s="19">
        <f t="shared" si="4"/>
        <v>0.41666666666666652</v>
      </c>
      <c r="L24" s="35">
        <v>3</v>
      </c>
      <c r="M24" s="15" t="s">
        <v>11</v>
      </c>
      <c r="O24" t="str">
        <f t="shared" si="0"/>
        <v xml:space="preserve">                  "sp": "&lt;load_shape_date YYYY-MM-DDT10:00:00+00:00&gt;",</v>
      </c>
      <c r="P24" t="str">
        <f t="shared" si="1"/>
        <v xml:space="preserve">                  "loadShapePeriodValue": "3.000",</v>
      </c>
      <c r="Q24" t="str">
        <f t="shared" si="2"/>
        <v xml:space="preserve">                  "defaultLoadShapeFlag": "A"</v>
      </c>
      <c r="S24" s="1" t="str">
        <f t="shared" si="3"/>
        <v xml:space="preserve">                {
                  "sp": "&lt;load_shape_date YYYY-MM-DDT10:00:00+00:00&gt;",
                  "loadShapePeriodValue": "3.000",
                  "defaultLoadShapeFlag": "A"
                },</v>
      </c>
    </row>
    <row r="25" spans="11:19" x14ac:dyDescent="0.25">
      <c r="K25" s="19">
        <f t="shared" si="4"/>
        <v>0.43749999999999983</v>
      </c>
      <c r="L25" s="35">
        <v>3</v>
      </c>
      <c r="M25" s="15" t="s">
        <v>11</v>
      </c>
      <c r="O25" t="str">
        <f t="shared" si="0"/>
        <v xml:space="preserve">                  "sp": "&lt;load_shape_date YYYY-MM-DDT10:30:00+00:00&gt;",</v>
      </c>
      <c r="P25" t="str">
        <f t="shared" si="1"/>
        <v xml:space="preserve">                  "loadShapePeriodValue": "3.000",</v>
      </c>
      <c r="Q25" t="str">
        <f t="shared" si="2"/>
        <v xml:space="preserve">                  "defaultLoadShapeFlag": "A"</v>
      </c>
      <c r="S25" s="1" t="str">
        <f t="shared" si="3"/>
        <v xml:space="preserve">                {
                  "sp": "&lt;load_shape_date YYYY-MM-DDT10:30:00+00:00&gt;",
                  "loadShapePeriodValue": "3.000",
                  "defaultLoadShapeFlag": "A"
                },</v>
      </c>
    </row>
    <row r="26" spans="11:19" x14ac:dyDescent="0.25">
      <c r="K26" s="19">
        <f t="shared" si="4"/>
        <v>0.45833333333333315</v>
      </c>
      <c r="L26" s="35">
        <v>3</v>
      </c>
      <c r="M26" s="15" t="s">
        <v>11</v>
      </c>
      <c r="O26" t="str">
        <f t="shared" si="0"/>
        <v xml:space="preserve">                  "sp": "&lt;load_shape_date YYYY-MM-DDT11:00:00+00:00&gt;",</v>
      </c>
      <c r="P26" t="str">
        <f t="shared" si="1"/>
        <v xml:space="preserve">                  "loadShapePeriodValue": "3.000",</v>
      </c>
      <c r="Q26" t="str">
        <f t="shared" si="2"/>
        <v xml:space="preserve">                  "defaultLoadShapeFlag": "A"</v>
      </c>
      <c r="S26" s="1" t="str">
        <f t="shared" si="3"/>
        <v xml:space="preserve">                {
                  "sp": "&lt;load_shape_date YYYY-MM-DDT11:00:00+00:00&gt;",
                  "loadShapePeriodValue": "3.000",
                  "defaultLoadShapeFlag": "A"
                },</v>
      </c>
    </row>
    <row r="27" spans="11:19" x14ac:dyDescent="0.25">
      <c r="K27" s="19">
        <f t="shared" si="4"/>
        <v>0.47916666666666646</v>
      </c>
      <c r="L27" s="35">
        <v>3</v>
      </c>
      <c r="M27" s="15" t="s">
        <v>11</v>
      </c>
      <c r="O27" t="str">
        <f t="shared" si="0"/>
        <v xml:space="preserve">                  "sp": "&lt;load_shape_date YYYY-MM-DDT11:30:00+00:00&gt;",</v>
      </c>
      <c r="P27" t="str">
        <f t="shared" si="1"/>
        <v xml:space="preserve">                  "loadShapePeriodValue": "3.000",</v>
      </c>
      <c r="Q27" t="str">
        <f t="shared" si="2"/>
        <v xml:space="preserve">                  "defaultLoadShapeFlag": "A"</v>
      </c>
      <c r="S27" s="1" t="str">
        <f t="shared" si="3"/>
        <v xml:space="preserve">                {
                  "sp": "&lt;load_shape_date YYYY-MM-DDT11:30:00+00:00&gt;",
                  "loadShapePeriodValue": "3.000",
                  "defaultLoadShapeFlag": "A"
                },</v>
      </c>
    </row>
    <row r="28" spans="11:19" x14ac:dyDescent="0.25">
      <c r="K28" s="19">
        <f t="shared" si="4"/>
        <v>0.49999999999999978</v>
      </c>
      <c r="L28" s="35">
        <v>3</v>
      </c>
      <c r="M28" s="15" t="s">
        <v>11</v>
      </c>
      <c r="O28" t="str">
        <f t="shared" si="0"/>
        <v xml:space="preserve">                  "sp": "&lt;load_shape_date YYYY-MM-DDT12:00:00+00:00&gt;",</v>
      </c>
      <c r="P28" t="str">
        <f t="shared" si="1"/>
        <v xml:space="preserve">                  "loadShapePeriodValue": "3.000",</v>
      </c>
      <c r="Q28" t="str">
        <f t="shared" si="2"/>
        <v xml:space="preserve">                  "defaultLoadShapeFlag": "A"</v>
      </c>
      <c r="S28" s="1" t="str">
        <f t="shared" si="3"/>
        <v xml:space="preserve">                {
                  "sp": "&lt;load_shape_date YYYY-MM-DDT12:00:00+00:00&gt;",
                  "loadShapePeriodValue": "3.000",
                  "defaultLoadShapeFlag": "A"
                },</v>
      </c>
    </row>
    <row r="29" spans="11:19" x14ac:dyDescent="0.25">
      <c r="K29" s="19">
        <f t="shared" si="4"/>
        <v>0.52083333333333315</v>
      </c>
      <c r="L29" s="35">
        <v>3</v>
      </c>
      <c r="M29" s="15" t="s">
        <v>11</v>
      </c>
      <c r="O29" t="str">
        <f t="shared" si="0"/>
        <v xml:space="preserve">                  "sp": "&lt;load_shape_date YYYY-MM-DDT12:30:00+00:00&gt;",</v>
      </c>
      <c r="P29" t="str">
        <f t="shared" si="1"/>
        <v xml:space="preserve">                  "loadShapePeriodValue": "3.000",</v>
      </c>
      <c r="Q29" t="str">
        <f t="shared" si="2"/>
        <v xml:space="preserve">                  "defaultLoadShapeFlag": "A"</v>
      </c>
      <c r="S29" s="1" t="str">
        <f t="shared" si="3"/>
        <v xml:space="preserve">                {
                  "sp": "&lt;load_shape_date YYYY-MM-DDT12:30:00+00:00&gt;",
                  "loadShapePeriodValue": "3.000",
                  "defaultLoadShapeFlag": "A"
                },</v>
      </c>
    </row>
    <row r="30" spans="11:19" x14ac:dyDescent="0.25">
      <c r="K30" s="19">
        <f t="shared" si="4"/>
        <v>0.54166666666666652</v>
      </c>
      <c r="L30" s="35">
        <v>3</v>
      </c>
      <c r="M30" s="15" t="s">
        <v>11</v>
      </c>
      <c r="O30" t="str">
        <f t="shared" si="0"/>
        <v xml:space="preserve">                  "sp": "&lt;load_shape_date YYYY-MM-DDT13:00:00+00:00&gt;",</v>
      </c>
      <c r="P30" t="str">
        <f t="shared" si="1"/>
        <v xml:space="preserve">                  "loadShapePeriodValue": "3.000",</v>
      </c>
      <c r="Q30" t="str">
        <f t="shared" si="2"/>
        <v xml:space="preserve">                  "defaultLoadShapeFlag": "A"</v>
      </c>
      <c r="S30" s="1" t="str">
        <f t="shared" si="3"/>
        <v xml:space="preserve">                {
                  "sp": "&lt;load_shape_date YYYY-MM-DDT13:00:00+00:00&gt;",
                  "loadShapePeriodValue": "3.000",
                  "defaultLoadShapeFlag": "A"
                },</v>
      </c>
    </row>
    <row r="31" spans="11:19" x14ac:dyDescent="0.25">
      <c r="K31" s="19">
        <f t="shared" si="4"/>
        <v>0.56249999999999989</v>
      </c>
      <c r="L31" s="35">
        <v>3</v>
      </c>
      <c r="M31" s="15" t="s">
        <v>11</v>
      </c>
      <c r="O31" t="str">
        <f t="shared" si="0"/>
        <v xml:space="preserve">                  "sp": "&lt;load_shape_date YYYY-MM-DDT13:30:00+00:00&gt;",</v>
      </c>
      <c r="P31" t="str">
        <f t="shared" si="1"/>
        <v xml:space="preserve">                  "loadShapePeriodValue": "3.000",</v>
      </c>
      <c r="Q31" t="str">
        <f t="shared" si="2"/>
        <v xml:space="preserve">                  "defaultLoadShapeFlag": "A"</v>
      </c>
      <c r="S31" s="1" t="str">
        <f t="shared" si="3"/>
        <v xml:space="preserve">                {
                  "sp": "&lt;load_shape_date YYYY-MM-DDT13:30:00+00:00&gt;",
                  "loadShapePeriodValue": "3.000",
                  "defaultLoadShapeFlag": "A"
                },</v>
      </c>
    </row>
    <row r="32" spans="11:19" x14ac:dyDescent="0.25">
      <c r="K32" s="19">
        <f t="shared" si="4"/>
        <v>0.58333333333333326</v>
      </c>
      <c r="L32" s="35">
        <v>3</v>
      </c>
      <c r="M32" s="15" t="s">
        <v>11</v>
      </c>
      <c r="O32" t="str">
        <f t="shared" si="0"/>
        <v xml:space="preserve">                  "sp": "&lt;load_shape_date YYYY-MM-DDT14:00:00+00:00&gt;",</v>
      </c>
      <c r="P32" t="str">
        <f t="shared" si="1"/>
        <v xml:space="preserve">                  "loadShapePeriodValue": "3.000",</v>
      </c>
      <c r="Q32" t="str">
        <f t="shared" si="2"/>
        <v xml:space="preserve">                  "defaultLoadShapeFlag": "A"</v>
      </c>
      <c r="S32" s="1" t="str">
        <f t="shared" si="3"/>
        <v xml:space="preserve">                {
                  "sp": "&lt;load_shape_date YYYY-MM-DDT14:00:00+00:00&gt;",
                  "loadShapePeriodValue": "3.000",
                  "defaultLoadShapeFlag": "A"
                },</v>
      </c>
    </row>
    <row r="33" spans="11:19" x14ac:dyDescent="0.25">
      <c r="K33" s="19">
        <f t="shared" si="4"/>
        <v>0.60416666666666663</v>
      </c>
      <c r="L33" s="35">
        <v>3</v>
      </c>
      <c r="M33" s="15" t="s">
        <v>11</v>
      </c>
      <c r="O33" t="str">
        <f t="shared" si="0"/>
        <v xml:space="preserve">                  "sp": "&lt;load_shape_date YYYY-MM-DDT14:30:00+00:00&gt;",</v>
      </c>
      <c r="P33" t="str">
        <f t="shared" si="1"/>
        <v xml:space="preserve">                  "loadShapePeriodValue": "3.000",</v>
      </c>
      <c r="Q33" t="str">
        <f t="shared" si="2"/>
        <v xml:space="preserve">                  "defaultLoadShapeFlag": "A"</v>
      </c>
      <c r="S33" s="1" t="str">
        <f t="shared" si="3"/>
        <v xml:space="preserve">                {
                  "sp": "&lt;load_shape_date YYYY-MM-DDT14:30:00+00:00&gt;",
                  "loadShapePeriodValue": "3.000",
                  "defaultLoadShapeFlag": "A"
                },</v>
      </c>
    </row>
    <row r="34" spans="11:19" x14ac:dyDescent="0.25">
      <c r="K34" s="19">
        <f t="shared" si="4"/>
        <v>0.625</v>
      </c>
      <c r="L34" s="35">
        <v>3</v>
      </c>
      <c r="M34" s="15" t="s">
        <v>11</v>
      </c>
      <c r="O34" t="str">
        <f t="shared" si="0"/>
        <v xml:space="preserve">                  "sp": "&lt;load_shape_date YYYY-MM-DDT15:00:00+00:00&gt;",</v>
      </c>
      <c r="P34" t="str">
        <f t="shared" si="1"/>
        <v xml:space="preserve">                  "loadShapePeriodValue": "3.000",</v>
      </c>
      <c r="Q34" t="str">
        <f t="shared" si="2"/>
        <v xml:space="preserve">                  "defaultLoadShapeFlag": "A"</v>
      </c>
      <c r="S34" s="1" t="str">
        <f t="shared" si="3"/>
        <v xml:space="preserve">                {
                  "sp": "&lt;load_shape_date YYYY-MM-DDT15:00:00+00:00&gt;",
                  "loadShapePeriodValue": "3.000",
                  "defaultLoadShapeFlag": "A"
                },</v>
      </c>
    </row>
    <row r="35" spans="11:19" x14ac:dyDescent="0.25">
      <c r="K35" s="19">
        <f t="shared" si="4"/>
        <v>0.64583333333333337</v>
      </c>
      <c r="L35" s="35">
        <v>3</v>
      </c>
      <c r="M35" s="15" t="s">
        <v>11</v>
      </c>
      <c r="O35" t="str">
        <f t="shared" si="0"/>
        <v xml:space="preserve">                  "sp": "&lt;load_shape_date YYYY-MM-DDT15:30:00+00:00&gt;",</v>
      </c>
      <c r="P35" t="str">
        <f t="shared" si="1"/>
        <v xml:space="preserve">                  "loadShapePeriodValue": "3.000",</v>
      </c>
      <c r="Q35" t="str">
        <f t="shared" si="2"/>
        <v xml:space="preserve">                  "defaultLoadShapeFlag": "A"</v>
      </c>
      <c r="S35" s="1" t="str">
        <f t="shared" si="3"/>
        <v xml:space="preserve">                {
                  "sp": "&lt;load_shape_date YYYY-MM-DDT15:30:00+00:00&gt;",
                  "loadShapePeriodValue": "3.000",
                  "defaultLoadShapeFlag": "A"
                },</v>
      </c>
    </row>
    <row r="36" spans="11:19" x14ac:dyDescent="0.25">
      <c r="K36" s="19">
        <f t="shared" si="4"/>
        <v>0.66666666666666674</v>
      </c>
      <c r="L36" s="35">
        <v>3</v>
      </c>
      <c r="M36" s="15" t="s">
        <v>11</v>
      </c>
      <c r="O36" t="str">
        <f t="shared" si="0"/>
        <v xml:space="preserve">                  "sp": "&lt;load_shape_date YYYY-MM-DDT16:00:00+00:00&gt;",</v>
      </c>
      <c r="P36" t="str">
        <f t="shared" si="1"/>
        <v xml:space="preserve">                  "loadShapePeriodValue": "3.000",</v>
      </c>
      <c r="Q36" t="str">
        <f t="shared" si="2"/>
        <v xml:space="preserve">                  "defaultLoadShapeFlag": "A"</v>
      </c>
      <c r="S36" s="1" t="str">
        <f t="shared" si="3"/>
        <v xml:space="preserve">                {
                  "sp": "&lt;load_shape_date YYYY-MM-DDT16:00:00+00:00&gt;",
                  "loadShapePeriodValue": "3.000",
                  "defaultLoadShapeFlag": "A"
                },</v>
      </c>
    </row>
    <row r="37" spans="11:19" x14ac:dyDescent="0.25">
      <c r="K37" s="19">
        <f t="shared" si="4"/>
        <v>0.68750000000000011</v>
      </c>
      <c r="L37" s="35">
        <v>3</v>
      </c>
      <c r="M37" s="15" t="s">
        <v>11</v>
      </c>
      <c r="O37" t="str">
        <f>"                  ""sp"": ""&lt;load_shape_date YYYY-MM-DDT"&amp;TEXT(K37,"HH:MM:SS")&amp;"+00:00&gt;"","</f>
        <v xml:space="preserve">                  "sp": "&lt;load_shape_date YYYY-MM-DDT16:30:00+00:00&gt;",</v>
      </c>
      <c r="P37" t="str">
        <f t="shared" si="1"/>
        <v xml:space="preserve">                  "loadShapePeriodValue": "3.000",</v>
      </c>
      <c r="Q37" t="str">
        <f t="shared" si="2"/>
        <v xml:space="preserve">                  "defaultLoadShapeFlag": "A"</v>
      </c>
      <c r="S37" s="1" t="str">
        <f t="shared" si="3"/>
        <v xml:space="preserve">                {
                  "sp": "&lt;load_shape_date YYYY-MM-DDT16:30:00+00:00&gt;",
                  "loadShapePeriodValue": "3.000",
                  "defaultLoadShapeFlag": "A"
                },</v>
      </c>
    </row>
    <row r="38" spans="11:19" x14ac:dyDescent="0.25">
      <c r="K38" s="19">
        <f t="shared" si="4"/>
        <v>0.70833333333333348</v>
      </c>
      <c r="L38" s="35">
        <v>3</v>
      </c>
      <c r="M38" s="15" t="s">
        <v>11</v>
      </c>
      <c r="O38" t="str">
        <f t="shared" si="0"/>
        <v xml:space="preserve">                  "sp": "&lt;load_shape_date YYYY-MM-DDT17:00:00+00:00&gt;",</v>
      </c>
      <c r="P38" t="str">
        <f t="shared" si="1"/>
        <v xml:space="preserve">                  "loadShapePeriodValue": "3.000",</v>
      </c>
      <c r="Q38" t="str">
        <f t="shared" si="2"/>
        <v xml:space="preserve">                  "defaultLoadShapeFlag": "A"</v>
      </c>
      <c r="S38" s="1" t="str">
        <f t="shared" si="3"/>
        <v xml:space="preserve">                {
                  "sp": "&lt;load_shape_date YYYY-MM-DDT17:00:00+00:00&gt;",
                  "loadShapePeriodValue": "3.000",
                  "defaultLoadShapeFlag": "A"
                },</v>
      </c>
    </row>
    <row r="39" spans="11:19" x14ac:dyDescent="0.25">
      <c r="K39" s="19">
        <f t="shared" si="4"/>
        <v>0.72916666666666685</v>
      </c>
      <c r="L39" s="35">
        <v>3</v>
      </c>
      <c r="M39" s="15" t="s">
        <v>11</v>
      </c>
      <c r="O39" t="str">
        <f t="shared" si="0"/>
        <v xml:space="preserve">                  "sp": "&lt;load_shape_date YYYY-MM-DDT17:30:00+00:00&gt;",</v>
      </c>
      <c r="P39" t="str">
        <f t="shared" si="1"/>
        <v xml:space="preserve">                  "loadShapePeriodValue": "3.000",</v>
      </c>
      <c r="Q39" t="str">
        <f t="shared" si="2"/>
        <v xml:space="preserve">                  "defaultLoadShapeFlag": "A"</v>
      </c>
      <c r="S39" s="1" t="str">
        <f t="shared" si="3"/>
        <v xml:space="preserve">                {
                  "sp": "&lt;load_shape_date YYYY-MM-DDT17:30:00+00:00&gt;",
                  "loadShapePeriodValue": "3.000",
                  "defaultLoadShapeFlag": "A"
                },</v>
      </c>
    </row>
    <row r="40" spans="11:19" x14ac:dyDescent="0.25">
      <c r="K40" s="19">
        <f t="shared" si="4"/>
        <v>0.75000000000000022</v>
      </c>
      <c r="L40" s="35">
        <v>0.5</v>
      </c>
      <c r="M40" s="15" t="s">
        <v>11</v>
      </c>
      <c r="O40" t="str">
        <f t="shared" si="0"/>
        <v xml:space="preserve">                  "sp": "&lt;load_shape_date YYYY-MM-DDT18:00:00+00:00&gt;",</v>
      </c>
      <c r="P40" t="str">
        <f t="shared" si="1"/>
        <v xml:space="preserve">                  "loadShapePeriodValue": "0.500",</v>
      </c>
      <c r="Q40" t="str">
        <f t="shared" si="2"/>
        <v xml:space="preserve">                  "defaultLoadShapeFlag": "A"</v>
      </c>
      <c r="S40" s="1" t="str">
        <f t="shared" si="3"/>
        <v xml:space="preserve">                {
                  "sp": "&lt;load_shape_date YYYY-MM-DDT18:00:00+00:00&gt;",
                  "loadShapePeriodValue": "0.500",
                  "defaultLoadShapeFlag": "A"
                },</v>
      </c>
    </row>
    <row r="41" spans="11:19" x14ac:dyDescent="0.25">
      <c r="K41" s="19">
        <f t="shared" si="4"/>
        <v>0.77083333333333359</v>
      </c>
      <c r="L41" s="35">
        <v>0.5</v>
      </c>
      <c r="M41" s="15" t="s">
        <v>11</v>
      </c>
      <c r="O41" t="str">
        <f t="shared" si="0"/>
        <v xml:space="preserve">                  "sp": "&lt;load_shape_date YYYY-MM-DDT18:30:00+00:00&gt;",</v>
      </c>
      <c r="P41" t="str">
        <f t="shared" si="1"/>
        <v xml:space="preserve">                  "loadShapePeriodValue": "0.500",</v>
      </c>
      <c r="Q41" t="str">
        <f t="shared" si="2"/>
        <v xml:space="preserve">                  "defaultLoadShapeFlag": "A"</v>
      </c>
      <c r="S41" s="1" t="str">
        <f t="shared" si="3"/>
        <v xml:space="preserve">                {
                  "sp": "&lt;load_shape_date YYYY-MM-DDT18:30:00+00:00&gt;",
                  "loadShapePeriodValue": "0.500",
                  "defaultLoadShapeFlag": "A"
                },</v>
      </c>
    </row>
    <row r="42" spans="11:19" x14ac:dyDescent="0.25">
      <c r="K42" s="19">
        <f t="shared" si="4"/>
        <v>0.79166666666666696</v>
      </c>
      <c r="L42" s="35">
        <v>0.5</v>
      </c>
      <c r="M42" s="15" t="s">
        <v>11</v>
      </c>
      <c r="O42" t="str">
        <f t="shared" si="0"/>
        <v xml:space="preserve">                  "sp": "&lt;load_shape_date YYYY-MM-DDT19:00:00+00:00&gt;",</v>
      </c>
      <c r="P42" t="str">
        <f t="shared" si="1"/>
        <v xml:space="preserve">                  "loadShapePeriodValue": "0.500",</v>
      </c>
      <c r="Q42" t="str">
        <f t="shared" si="2"/>
        <v xml:space="preserve">                  "defaultLoadShapeFlag": "A"</v>
      </c>
      <c r="S42" s="1" t="str">
        <f t="shared" si="3"/>
        <v xml:space="preserve">                {
                  "sp": "&lt;load_shape_date YYYY-MM-DDT19:00:00+00:00&gt;",
                  "loadShapePeriodValue": "0.500",
                  "defaultLoadShapeFlag": "A"
                },</v>
      </c>
    </row>
    <row r="43" spans="11:19" x14ac:dyDescent="0.25">
      <c r="K43" s="19">
        <f t="shared" si="4"/>
        <v>0.81250000000000033</v>
      </c>
      <c r="L43" s="35">
        <v>0.5</v>
      </c>
      <c r="M43" s="15" t="s">
        <v>11</v>
      </c>
      <c r="O43" t="str">
        <f t="shared" si="0"/>
        <v xml:space="preserve">                  "sp": "&lt;load_shape_date YYYY-MM-DDT19:30:00+00:00&gt;",</v>
      </c>
      <c r="P43" t="str">
        <f t="shared" si="1"/>
        <v xml:space="preserve">                  "loadShapePeriodValue": "0.500",</v>
      </c>
      <c r="Q43" t="str">
        <f t="shared" si="2"/>
        <v xml:space="preserve">                  "defaultLoadShapeFlag": "A"</v>
      </c>
      <c r="S43" s="1" t="str">
        <f t="shared" si="3"/>
        <v xml:space="preserve">                {
                  "sp": "&lt;load_shape_date YYYY-MM-DDT19:30:00+00:00&gt;",
                  "loadShapePeriodValue": "0.500",
                  "defaultLoadShapeFlag": "A"
                },</v>
      </c>
    </row>
    <row r="44" spans="11:19" x14ac:dyDescent="0.25">
      <c r="K44" s="19">
        <f t="shared" si="4"/>
        <v>0.8333333333333337</v>
      </c>
      <c r="L44" s="35">
        <v>0.5</v>
      </c>
      <c r="M44" s="15" t="s">
        <v>11</v>
      </c>
      <c r="O44" t="str">
        <f t="shared" si="0"/>
        <v xml:space="preserve">                  "sp": "&lt;load_shape_date YYYY-MM-DDT20:00:00+00:00&gt;",</v>
      </c>
      <c r="P44" t="str">
        <f t="shared" si="1"/>
        <v xml:space="preserve">                  "loadShapePeriodValue": "0.500",</v>
      </c>
      <c r="Q44" t="str">
        <f t="shared" si="2"/>
        <v xml:space="preserve">                  "defaultLoadShapeFlag": "A"</v>
      </c>
      <c r="S44" s="1" t="str">
        <f t="shared" si="3"/>
        <v xml:space="preserve">                {
                  "sp": "&lt;load_shape_date YYYY-MM-DDT20:00:00+00:00&gt;",
                  "loadShapePeriodValue": "0.500",
                  "defaultLoadShapeFlag": "A"
                },</v>
      </c>
    </row>
    <row r="45" spans="11:19" x14ac:dyDescent="0.25">
      <c r="K45" s="19">
        <f t="shared" si="4"/>
        <v>0.85416666666666707</v>
      </c>
      <c r="L45" s="35">
        <v>0.5</v>
      </c>
      <c r="M45" s="15" t="s">
        <v>11</v>
      </c>
      <c r="O45" t="str">
        <f t="shared" si="0"/>
        <v xml:space="preserve">                  "sp": "&lt;load_shape_date YYYY-MM-DDT20:30:00+00:00&gt;",</v>
      </c>
      <c r="P45" t="str">
        <f t="shared" si="1"/>
        <v xml:space="preserve">                  "loadShapePeriodValue": "0.500",</v>
      </c>
      <c r="Q45" t="str">
        <f t="shared" si="2"/>
        <v xml:space="preserve">                  "defaultLoadShapeFlag": "A"</v>
      </c>
      <c r="S45" s="1" t="str">
        <f t="shared" si="3"/>
        <v xml:space="preserve">                {
                  "sp": "&lt;load_shape_date YYYY-MM-DDT20:30:00+00:00&gt;",
                  "loadShapePeriodValue": "0.500",
                  "defaultLoadShapeFlag": "A"
                },</v>
      </c>
    </row>
    <row r="46" spans="11:19" x14ac:dyDescent="0.25">
      <c r="K46" s="19">
        <f t="shared" si="4"/>
        <v>0.87500000000000044</v>
      </c>
      <c r="L46" s="35">
        <v>0.5</v>
      </c>
      <c r="M46" s="15" t="s">
        <v>11</v>
      </c>
      <c r="O46" t="str">
        <f t="shared" si="0"/>
        <v xml:space="preserve">                  "sp": "&lt;load_shape_date YYYY-MM-DDT21:00:00+00:00&gt;",</v>
      </c>
      <c r="P46" t="str">
        <f t="shared" si="1"/>
        <v xml:space="preserve">                  "loadShapePeriodValue": "0.500",</v>
      </c>
      <c r="Q46" t="str">
        <f t="shared" si="2"/>
        <v xml:space="preserve">                  "defaultLoadShapeFlag": "A"</v>
      </c>
      <c r="S46" s="1" t="str">
        <f t="shared" si="3"/>
        <v xml:space="preserve">                {
                  "sp": "&lt;load_shape_date YYYY-MM-DDT21:00:00+00:00&gt;",
                  "loadShapePeriodValue": "0.500",
                  "defaultLoadShapeFlag": "A"
                },</v>
      </c>
    </row>
    <row r="47" spans="11:19" x14ac:dyDescent="0.25">
      <c r="K47" s="19">
        <f t="shared" si="4"/>
        <v>0.89583333333333381</v>
      </c>
      <c r="L47" s="35">
        <v>0.5</v>
      </c>
      <c r="M47" s="15" t="s">
        <v>11</v>
      </c>
      <c r="O47" t="str">
        <f t="shared" si="0"/>
        <v xml:space="preserve">                  "sp": "&lt;load_shape_date YYYY-MM-DDT21:30:00+00:00&gt;",</v>
      </c>
      <c r="P47" t="str">
        <f t="shared" si="1"/>
        <v xml:space="preserve">                  "loadShapePeriodValue": "0.500",</v>
      </c>
      <c r="Q47" t="str">
        <f t="shared" si="2"/>
        <v xml:space="preserve">                  "defaultLoadShapeFlag": "A"</v>
      </c>
      <c r="S47" s="1" t="str">
        <f t="shared" si="3"/>
        <v xml:space="preserve">                {
                  "sp": "&lt;load_shape_date YYYY-MM-DDT21:30:00+00:00&gt;",
                  "loadShapePeriodValue": "0.500",
                  "defaultLoadShapeFlag": "A"
                },</v>
      </c>
    </row>
    <row r="48" spans="11:19" x14ac:dyDescent="0.25">
      <c r="K48" s="19">
        <f t="shared" si="4"/>
        <v>0.91666666666666718</v>
      </c>
      <c r="L48" s="35">
        <v>0.5</v>
      </c>
      <c r="M48" s="15" t="s">
        <v>11</v>
      </c>
      <c r="O48" t="str">
        <f t="shared" si="0"/>
        <v xml:space="preserve">                  "sp": "&lt;load_shape_date YYYY-MM-DDT22:00:00+00:00&gt;",</v>
      </c>
      <c r="P48" t="str">
        <f t="shared" si="1"/>
        <v xml:space="preserve">                  "loadShapePeriodValue": "0.500",</v>
      </c>
      <c r="Q48" t="str">
        <f t="shared" si="2"/>
        <v xml:space="preserve">                  "defaultLoadShapeFlag": "A"</v>
      </c>
      <c r="S48" s="1" t="str">
        <f t="shared" si="3"/>
        <v xml:space="preserve">                {
                  "sp": "&lt;load_shape_date YYYY-MM-DDT22:00:00+00:00&gt;",
                  "loadShapePeriodValue": "0.500",
                  "defaultLoadShapeFlag": "A"
                },</v>
      </c>
    </row>
    <row r="49" spans="11:19" x14ac:dyDescent="0.25">
      <c r="K49" s="19">
        <f t="shared" si="4"/>
        <v>0.93750000000000056</v>
      </c>
      <c r="L49" s="35">
        <v>0.5</v>
      </c>
      <c r="M49" s="15" t="s">
        <v>11</v>
      </c>
      <c r="O49" t="str">
        <f t="shared" si="0"/>
        <v xml:space="preserve">                  "sp": "&lt;load_shape_date YYYY-MM-DDT22:30:00+00:00&gt;",</v>
      </c>
      <c r="P49" t="str">
        <f t="shared" si="1"/>
        <v xml:space="preserve">                  "loadShapePeriodValue": "0.500",</v>
      </c>
      <c r="Q49" t="str">
        <f t="shared" si="2"/>
        <v xml:space="preserve">                  "defaultLoadShapeFlag": "A"</v>
      </c>
      <c r="S49" s="1" t="str">
        <f t="shared" si="3"/>
        <v xml:space="preserve">                {
                  "sp": "&lt;load_shape_date YYYY-MM-DDT22:30:00+00:00&gt;",
                  "loadShapePeriodValue": "0.500",
                  "defaultLoadShapeFlag": "A"
                },</v>
      </c>
    </row>
    <row r="50" spans="11:19" x14ac:dyDescent="0.25">
      <c r="K50" s="19">
        <f t="shared" si="4"/>
        <v>0.95833333333333393</v>
      </c>
      <c r="L50" s="35">
        <v>0.5</v>
      </c>
      <c r="M50" s="15" t="s">
        <v>11</v>
      </c>
      <c r="O50" t="str">
        <f t="shared" si="0"/>
        <v xml:space="preserve">                  "sp": "&lt;load_shape_date YYYY-MM-DDT23:00:00+00:00&gt;",</v>
      </c>
      <c r="P50" t="str">
        <f t="shared" si="1"/>
        <v xml:space="preserve">                  "loadShapePeriodValue": "0.500",</v>
      </c>
      <c r="Q50" t="str">
        <f t="shared" si="2"/>
        <v xml:space="preserve">                  "defaultLoadShapeFlag": "A"</v>
      </c>
      <c r="S50" s="1" t="str">
        <f t="shared" si="3"/>
        <v xml:space="preserve">                {
                  "sp": "&lt;load_shape_date YYYY-MM-DDT23:00:00+00:00&gt;",
                  "loadShapePeriodValue": "0.500",
                  "defaultLoadShapeFlag": "A"
                },</v>
      </c>
    </row>
    <row r="51" spans="11:19" x14ac:dyDescent="0.25">
      <c r="K51" s="19">
        <f t="shared" si="4"/>
        <v>0.9791666666666673</v>
      </c>
      <c r="L51" s="35">
        <v>0.5</v>
      </c>
      <c r="M51" s="15" t="s">
        <v>11</v>
      </c>
      <c r="O51" t="str">
        <f t="shared" si="0"/>
        <v xml:space="preserve">                  "sp": "&lt;load_shape_date YYYY-MM-DDT23:30:00+00:00&gt;",</v>
      </c>
      <c r="P51" t="str">
        <f t="shared" si="1"/>
        <v xml:space="preserve">                  "loadShapePeriodValue": "0.500",</v>
      </c>
      <c r="Q51" t="str">
        <f t="shared" si="2"/>
        <v xml:space="preserve">                  "defaultLoadShapeFlag": "A"</v>
      </c>
      <c r="R51" t="s">
        <v>51</v>
      </c>
      <c r="S51" s="1" t="str">
        <f t="shared" si="3"/>
        <v xml:space="preserve">                {
                  "sp": "&lt;load_shape_date YYYY-MM-DDT23:30:00+00:00&gt;",
                  "loadShapePeriodValue": "0.500",
                  "defaultLoadShapeFlag": "A"
                }
              ]</v>
      </c>
    </row>
  </sheetData>
  <mergeCells count="3">
    <mergeCell ref="A1:B1"/>
    <mergeCell ref="C1:G1"/>
    <mergeCell ref="K1:M1"/>
  </mergeCells>
  <pageMargins left="0.7" right="0.7" top="0.75" bottom="0.75" header="0.3" footer="0.3"/>
  <pageSetup paperSize="9" orientation="portrait" r:id="rId1"/>
  <headerFooter>
    <oddFooter>&amp;C_x000D_&amp;1#&amp;"Arial"&amp;9&amp;K000000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69E5A3091BA344BEE4CFBF99F4A477" ma:contentTypeVersion="26" ma:contentTypeDescription="Create a new document." ma:contentTypeScope="" ma:versionID="5d66c87ae58cbcd910eb60140758e329">
  <xsd:schema xmlns:xsd="http://www.w3.org/2001/XMLSchema" xmlns:xs="http://www.w3.org/2001/XMLSchema" xmlns:p="http://schemas.microsoft.com/office/2006/metadata/properties" xmlns:ns2="71fa72a4-934f-4094-80f7-17682ea7ba34" xmlns:ns3="336dc6f7-e858-42a6-bc18-5509d747a3d8" targetNamespace="http://schemas.microsoft.com/office/2006/metadata/properties" ma:root="true" ma:fieldsID="25dbc6a45675a7f5b8ce7d717bc9945f" ns2:_="" ns3:_="">
    <xsd:import namespace="71fa72a4-934f-4094-80f7-17682ea7ba34"/>
    <xsd:import namespace="336dc6f7-e858-42a6-bc18-5509d747a3d8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SubType" minOccurs="0"/>
                <xsd:element ref="ns2:Action_x0020_With" minOccurs="0"/>
                <xsd:element ref="ns2:Document" minOccurs="0"/>
                <xsd:element ref="ns2:Security_x0020_Classification" minOccurs="0"/>
                <xsd:element ref="ns2:Doc_x0020_Number" minOccurs="0"/>
                <xsd:element ref="ns2:V" minOccurs="0"/>
                <xsd:element ref="ns2:Shortname" minOccurs="0"/>
                <xsd:element ref="ns2:To_x0020_be_x0020_deleted" minOccurs="0"/>
                <xsd:element ref="ns2:Working_x0020_Group" minOccurs="0"/>
                <xsd:element ref="ns2:Theme" minOccurs="0"/>
                <xsd:element ref="ns2:Archiv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fa72a4-934f-4094-80f7-17682ea7ba34" elementFormDefault="qualified">
    <xsd:import namespace="http://schemas.microsoft.com/office/2006/documentManagement/types"/>
    <xsd:import namespace="http://schemas.microsoft.com/office/infopath/2007/PartnerControls"/>
    <xsd:element name="Status" ma:index="8" nillable="true" ma:displayName="Status" ma:default="Draft" ma:format="Dropdown" ma:internalName="Status">
      <xsd:simpleType>
        <xsd:restriction base="dms:Choice">
          <xsd:enumeration value="Draft"/>
          <xsd:enumeration value="Under Review"/>
          <xsd:enumeration value="Awaiting Approval"/>
          <xsd:enumeration value="Approved"/>
          <xsd:enumeration value="Withdrawn"/>
        </xsd:restriction>
      </xsd:simpleType>
    </xsd:element>
    <xsd:element name="SubType" ma:index="9" nillable="true" ma:displayName="SubType" ma:default="Approach and Plan" ma:format="Dropdown" ma:internalName="SubType">
      <xsd:simpleType>
        <xsd:restriction base="dms:Choice">
          <xsd:enumeration value="Approach and Plan"/>
          <xsd:enumeration value="Test Scenarios"/>
          <xsd:enumeration value="Test Cases"/>
          <xsd:enumeration value="Supporting Document"/>
          <xsd:enumeration value="Template"/>
          <xsd:enumeration value="Batch 1"/>
          <xsd:enumeration value="Batch 2"/>
          <xsd:enumeration value="Batch 3"/>
        </xsd:restriction>
      </xsd:simpleType>
    </xsd:element>
    <xsd:element name="Action_x0020_With" ma:index="10" nillable="true" ma:displayName="Action With" ma:default="MHHS IM" ma:description="Who is currently reviewing  - or viewing the document" ma:format="Dropdown" ma:internalName="Action_x0020_With">
      <xsd:simpleType>
        <xsd:restriction base="dms:Choice">
          <xsd:enumeration value="MHHS IM"/>
          <xsd:enumeration value="TMAG"/>
          <xsd:enumeration value="MWG"/>
          <xsd:enumeration value="DWG"/>
          <xsd:enumeration value="Public"/>
        </xsd:restriction>
      </xsd:simpleType>
    </xsd:element>
    <xsd:element name="Document" ma:index="11" nillable="true" ma:displayName="Document" ma:internalName="Document">
      <xsd:simpleType>
        <xsd:restriction base="dms:Text">
          <xsd:maxLength value="255"/>
        </xsd:restriction>
      </xsd:simpleType>
    </xsd:element>
    <xsd:element name="Security_x0020_Classification" ma:index="12" nillable="true" ma:displayName="Security Classification" ma:default="Commercially Sensitive" ma:format="Dropdown" ma:internalName="Security_x0020_Classification">
      <xsd:simpleType>
        <xsd:restriction base="dms:Choice">
          <xsd:enumeration value="Commercially Sensitive"/>
          <xsd:enumeration value="Public"/>
          <xsd:enumeration value="Internal"/>
        </xsd:restriction>
      </xsd:simpleType>
    </xsd:element>
    <xsd:element name="Doc_x0020_Number" ma:index="13" nillable="true" ma:displayName="Doc Number" ma:internalName="Doc_x0020_Number">
      <xsd:simpleType>
        <xsd:restriction base="dms:Text">
          <xsd:maxLength value="255"/>
        </xsd:restriction>
      </xsd:simpleType>
    </xsd:element>
    <xsd:element name="V" ma:index="14" nillable="true" ma:displayName="V" ma:format="Dropdown" ma:internalName="V">
      <xsd:simpleType>
        <xsd:restriction base="dms:Text">
          <xsd:maxLength value="255"/>
        </xsd:restriction>
      </xsd:simpleType>
    </xsd:element>
    <xsd:element name="Shortname" ma:index="15" nillable="true" ma:displayName="Shortname" ma:internalName="Shortname">
      <xsd:simpleType>
        <xsd:restriction base="dms:Text">
          <xsd:maxLength value="255"/>
        </xsd:restriction>
      </xsd:simpleType>
    </xsd:element>
    <xsd:element name="To_x0020_be_x0020_deleted" ma:index="16" nillable="true" ma:displayName="Question for Miles" ma:internalName="To_x0020_be_x0020_deleted">
      <xsd:simpleType>
        <xsd:restriction base="dms:Text">
          <xsd:maxLength value="255"/>
        </xsd:restriction>
      </xsd:simpleType>
    </xsd:element>
    <xsd:element name="Working_x0020_Group" ma:index="17" nillable="true" ma:displayName="Working Group" ma:default="TMAG" ma:format="Dropdown" ma:internalName="Working_x0020_Group">
      <xsd:simpleType>
        <xsd:restriction base="dms:Choice">
          <xsd:enumeration value="TMAG"/>
          <xsd:enumeration value="MWG"/>
          <xsd:enumeration value="DWG"/>
          <xsd:enumeration value="QWG"/>
          <xsd:enumeration value="SITWG"/>
          <xsd:enumeration value="EWG"/>
        </xsd:restriction>
      </xsd:simpleType>
    </xsd:element>
    <xsd:element name="Theme" ma:index="18" nillable="true" ma:displayName="Theme" ma:default="Placing Reliance" ma:format="Dropdown" ma:internalName="Theme">
      <xsd:simpleType>
        <xsd:restriction base="dms:Choice">
          <xsd:enumeration value="Placing Reliance"/>
          <xsd:enumeration value="Qualification"/>
          <xsd:enumeration value="Non-SIT LDSO Test Cases and Test Scenarios"/>
          <xsd:enumeration value="Updated Non-SIT LDSO Test Cases and Test Scenarios"/>
          <xsd:enumeration value="Qualification Approach &amp; Plan"/>
          <xsd:enumeration value="Qualification Approach &amp; Plan Annex 1"/>
          <xsd:enumeration value="Qualification Approach &amp; Plan Annex 2"/>
          <xsd:enumeration value="Qualification Approach &amp; Plan Annex 4"/>
          <xsd:enumeration value="Qualification Assessment Document"/>
          <xsd:enumeration value="Non-SIT LDSO Migration Test Cases and Test Scenarios"/>
          <xsd:enumeration value="Updated Non-SIT LDSO Migration Test Cases and Test Scenarios"/>
          <xsd:enumeration value="RTTM Template"/>
          <xsd:enumeration value="Non-SIT Supplier and Agent Migration Test Cases and Test Scenarios"/>
          <xsd:enumeration value="Non-SIT LDSO Operational Test Cases and Test Scenarios"/>
          <xsd:enumeration value="Choice 14"/>
          <xsd:enumeration value="Non-SIT S&amp;A Functional Test Cases Shared Steps"/>
          <xsd:enumeration value="Non-SIT S&amp;A Functional Test Cases Replicated"/>
          <xsd:enumeration value="Non-SIT LDSO Non-Functional Test Cases and Test Scenarios"/>
          <xsd:enumeration value="Qualification PIT"/>
          <xsd:enumeration value="ISD UIT"/>
          <xsd:enumeration value="Qualification Testing Templates"/>
          <xsd:enumeration value="Qualification Approach &amp; Plan Annex 3"/>
          <xsd:enumeration value="Assessment Criteria"/>
          <xsd:enumeration value="Qualification Testing Framework example files"/>
          <xsd:enumeration value="Non-SIT S&amp;A QT Test Batches"/>
          <xsd:enumeration value="Non-SIT Supplier and Agent QT"/>
          <xsd:enumeration value="QTF Release Notes"/>
          <xsd:enumeration value="QTEF Meeting Materials"/>
        </xsd:restriction>
      </xsd:simpleType>
    </xsd:element>
    <xsd:element name="Archive" ma:index="19" nillable="true" ma:displayName="Archive" ma:default="0" ma:format="Dropdown" ma:internalName="Archive">
      <xsd:simpleType>
        <xsd:restriction base="dms:Boolean"/>
      </xsd:simpleType>
    </xsd:element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729a3f8-4722-4e57-9e2a-e61faa73ad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6dc6f7-e858-42a6-bc18-5509d747a3d8" elementFormDefault="qualified">
    <xsd:import namespace="http://schemas.microsoft.com/office/2006/documentManagement/types"/>
    <xsd:import namespace="http://schemas.microsoft.com/office/infopath/2007/PartnerControls"/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2" nillable="true" ma:displayName="Taxonomy Catch All Column" ma:hidden="true" ma:list="{5f1e5067-ddb0-411a-8f94-61acb4b168fa}" ma:internalName="TaxCatchAll" ma:showField="CatchAllData" ma:web="336dc6f7-e858-42a6-bc18-5509d747a3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Type xmlns="71fa72a4-934f-4094-80f7-17682ea7ba34">Approach and Plan</SubType>
    <Theme xmlns="71fa72a4-934f-4094-80f7-17682ea7ba34">Qualification Testing Framework example files</Theme>
    <To_x0020_be_x0020_deleted xmlns="71fa72a4-934f-4094-80f7-17682ea7ba34" xsi:nil="true"/>
    <lcf76f155ced4ddcb4097134ff3c332f xmlns="71fa72a4-934f-4094-80f7-17682ea7ba34">
      <Terms xmlns="http://schemas.microsoft.com/office/infopath/2007/PartnerControls"/>
    </lcf76f155ced4ddcb4097134ff3c332f>
    <V xmlns="71fa72a4-934f-4094-80f7-17682ea7ba34">1.0</V>
    <Shortname xmlns="71fa72a4-934f-4094-80f7-17682ea7ba34">LoadShape</Shortname>
    <Action_x0020_With xmlns="71fa72a4-934f-4094-80f7-17682ea7ba34">Public</Action_x0020_With>
    <Security_x0020_Classification xmlns="71fa72a4-934f-4094-80f7-17682ea7ba34">Public</Security_x0020_Classification>
    <TaxCatchAll xmlns="336dc6f7-e858-42a6-bc18-5509d747a3d8" xsi:nil="true"/>
    <Working_x0020_Group xmlns="71fa72a4-934f-4094-80f7-17682ea7ba34">TMAG</Working_x0020_Group>
    <Doc_x0020_Number xmlns="71fa72a4-934f-4094-80f7-17682ea7ba34" xsi:nil="true"/>
    <Document xmlns="71fa72a4-934f-4094-80f7-17682ea7ba34" xsi:nil="true"/>
    <Archive xmlns="71fa72a4-934f-4094-80f7-17682ea7ba34">false</Archive>
    <Status xmlns="71fa72a4-934f-4094-80f7-17682ea7ba34">Approved</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BDA85E64FC34DB5A481D0292E321C" ma:contentTypeVersion="1" ma:contentTypeDescription="Create a new document." ma:contentTypeScope="" ma:versionID="590bb7333bb733fcccd074930137a240">
  <xsd:schema xmlns:xsd="http://www.w3.org/2001/XMLSchema" xmlns:xs="http://www.w3.org/2001/XMLSchema" xmlns:p="http://schemas.microsoft.com/office/2006/metadata/properties" xmlns:ns2="d86dcf25-4b90-449e-a0df-ab101880990e" targetNamespace="http://schemas.microsoft.com/office/2006/metadata/properties" ma:root="true" ma:fieldsID="53d704ab2ffdf22364b8445f4e9c1566" ns2:_="">
    <xsd:import namespace="d86dcf25-4b90-449e-a0df-ab101880990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dcf25-4b90-449e-a0df-ab101880990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FCE5FD-707A-4715-9796-B6570CC2641D}"/>
</file>

<file path=customXml/itemProps2.xml><?xml version="1.0" encoding="utf-8"?>
<ds:datastoreItem xmlns:ds="http://schemas.openxmlformats.org/officeDocument/2006/customXml" ds:itemID="{AFD38629-A6CB-44A9-81AA-F9079E284427}">
  <ds:schemaRefs>
    <ds:schemaRef ds:uri="http://purl.org/dc/terms/"/>
    <ds:schemaRef ds:uri="d86dcf25-4b90-449e-a0df-ab101880990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B6FA7BE-33CA-40AC-9A6E-F58A51BEB3C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573C866-BA25-4A84-90BE-A966C272AC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6dcf25-4b90-449e-a0df-ab10188099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af293e6-3850-4258-b2c7-0aa0e3bfa7d9}" enabled="1" method="Privileged" siteId="{b9fec68c-c92d-461e-9a97-3d03a0f18b8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AFAEH 22</vt:lpstr>
      <vt:lpstr>AFAEH 23</vt:lpstr>
      <vt:lpstr>AFAIH 22</vt:lpstr>
      <vt:lpstr>AFAIH 23</vt:lpstr>
      <vt:lpstr>AFAEL 22</vt:lpstr>
      <vt:lpstr>AFAEL 23</vt:lpstr>
      <vt:lpstr>AFAIL 22</vt:lpstr>
      <vt:lpstr>AFAIL 23</vt:lpstr>
      <vt:lpstr>AFAIW 22</vt:lpstr>
      <vt:lpstr>AFAIW 23</vt:lpstr>
      <vt:lpstr>S_PTAEW 22</vt:lpstr>
      <vt:lpstr>S_PTAEW 23</vt:lpstr>
      <vt:lpstr>S_PTAIW 22</vt:lpstr>
      <vt:lpstr>S_PTAIW 23</vt:lpstr>
      <vt:lpstr>UFAIU 22</vt:lpstr>
      <vt:lpstr>UFAIU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Webster, Dave</dc:creator>
  <cp:lastModifiedBy>Webster, Dave</cp:lastModifiedBy>
  <dcterms:created xsi:type="dcterms:W3CDTF">2024-09-02T09:16:43Z</dcterms:created>
  <dcterms:modified xsi:type="dcterms:W3CDTF">2025-03-25T08:09:12Z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0x0101007C69E5A3091BA344BEE4CFBF99F4A477</vt:lpwstr>
  </property>
  <property fmtid="{D5CDD505-2E9C-101B-9397-08002B2CF9AE}" pid="3" name="MediaServiceImageTags">
    <vt:lpwstr/>
  </property>
</Properties>
</file>